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02"/>
  <workbookPr codeName="ThisWorkbook" defaultThemeVersion="124226"/>
  <mc:AlternateContent xmlns:mc="http://schemas.openxmlformats.org/markup-compatibility/2006">
    <mc:Choice Requires="x15">
      <x15ac:absPath xmlns:x15ac="http://schemas.microsoft.com/office/spreadsheetml/2010/11/ac" url="https://asbsports-my.sharepoint.com/personal/kevin_hunolt_game-one_com/Documents/ASB/Game One/VP Sales Ops/Flyers, Specials, Programs/"/>
    </mc:Choice>
  </mc:AlternateContent>
  <xr:revisionPtr revIDLastSave="0" documentId="8_{14847253-6D6A-4E46-AF9A-77AD783FC893}" xr6:coauthVersionLast="47" xr6:coauthVersionMax="47" xr10:uidLastSave="{00000000-0000-0000-0000-000000000000}"/>
  <bookViews>
    <workbookView xWindow="0" yWindow="500" windowWidth="38400" windowHeight="20140" xr2:uid="{00000000-000D-0000-FFFF-FFFF00000000}"/>
  </bookViews>
  <sheets>
    <sheet name="Order Form" sheetId="1" r:id="rId1"/>
    <sheet name="Reference-Paint" sheetId="2" r:id="rId2"/>
    <sheet name="Faceguards" sheetId="3" r:id="rId3"/>
  </sheets>
  <definedNames>
    <definedName name="_19300E">'Reference-Paint'!$V$29:$V$31</definedName>
    <definedName name="_19302E">'Reference-Paint'!$X$29:$X$34</definedName>
    <definedName name="_19304E">'Reference-Paint'!$Y$29:$Y$34</definedName>
    <definedName name="_19309E">'Reference-Paint'!$AA$29:$AA$34</definedName>
    <definedName name="A11_2.0">'Reference-Paint'!$U$38:$U$42</definedName>
    <definedName name="All_Zero2">'Reference-Paint'!$V$38:$V$53</definedName>
    <definedName name="All_Zero2_.">'Reference-Paint'!$V$38:$V$53</definedName>
    <definedName name="Brand">'Reference-Paint'!$L$6:$L$7</definedName>
    <definedName name="CTO_A11_2.0_Youth">'Reference-Paint'!$X$5:$X$12</definedName>
    <definedName name="F7_">'Reference-Paint'!$R$38:$R$55</definedName>
    <definedName name="F7_2.0_Collegiate">'Reference-Paint'!$S$5:$S$23</definedName>
    <definedName name="F7_2.0_Professional">'Reference-Paint'!$T$5:$T$23</definedName>
    <definedName name="F7_AiR">'Reference-Paint'!$M$5:$M$16</definedName>
    <definedName name="F7_AiR_Elite">'Reference-Paint'!$N$5:$N$16</definedName>
    <definedName name="F7_AiR_Series">'Reference-Paint'!$Q$38:$Q$47</definedName>
    <definedName name="F7_AiR_Youth_CTO">'Reference-Paint'!$P$5:$P$16</definedName>
    <definedName name="F7_AiR_Youth_Elite_CTO">'Reference-Paint'!$R$5:$R$15</definedName>
    <definedName name="F7_AiR_Youth_Elite_Stock">'Reference-Paint'!$Q$5</definedName>
    <definedName name="F7_AiR_Youth_Stock">'Reference-Paint'!$O$5</definedName>
    <definedName name="F7_VTD_or_2.0.">'Reference-Paint'!$R$38:$R$54</definedName>
    <definedName name="Helmet_Styles">'Reference-Paint'!$A$25:$A$43</definedName>
    <definedName name="LX1_">'Reference-Paint'!$T$38:$T$48</definedName>
    <definedName name="LX1_Youth">'Reference-Paint'!$V$5:$V$23</definedName>
    <definedName name="LX1.">'Reference-Paint'!$T$38:$T$48</definedName>
    <definedName name="SCHUTT">'Reference-Paint'!$P$38:$P$42</definedName>
    <definedName name="Stock_A11_2.0___Youth">'Reference-Paint'!$X$38:$X$39</definedName>
    <definedName name="Stock_A11_2.0_Youth">'Reference-Paint'!$W$5:$W$15</definedName>
    <definedName name="Vengeance_Pro">'Reference-Paint'!$S$38:$S$44</definedName>
    <definedName name="Vengeance_Pro_.">'Reference-Paint'!$S$38:$S$47</definedName>
    <definedName name="Vengeance_Pro_LTD_II">'Reference-Paint'!$U$5:$U$14</definedName>
    <definedName name="VICIS">'Reference-Paint'!$O$38:$O$41</definedName>
    <definedName name="VROPO_TRAD_NB__only">'Reference-Paint'!$W$5+'Reference-Paint'!$D$25:$D$29</definedName>
    <definedName name="XXS">'Reference-Paint'!$T$30:$T$35</definedName>
    <definedName name="Zero2">'Reference-Paint'!$Y$5:$Y$22</definedName>
    <definedName name="Zero2_Elite">'Reference-Paint'!$Z$5:$Z$22</definedName>
    <definedName name="Zero2_Elite_Youth">'Reference-Paint'!$AE$5:$AE$22</definedName>
    <definedName name="Zero2_QB_Elite">'Reference-Paint'!$AC$5:$AC$17</definedName>
    <definedName name="Zero2_Trench">'Reference-Paint'!$AA$5:$AA$21</definedName>
    <definedName name="Zero2_Trench_Elite">'Reference-Paint'!$AB$5:$AB$21</definedName>
    <definedName name="Zero2_Youth">'Reference-Paint'!$AD$5:$AD$22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 l="1"/>
  <c r="O30" i="1"/>
  <c r="E31" i="1"/>
  <c r="O31" i="1"/>
  <c r="E32" i="1"/>
  <c r="O32" i="1"/>
  <c r="E33" i="1"/>
  <c r="O33" i="1"/>
  <c r="E17" i="1"/>
  <c r="E19" i="1"/>
  <c r="E20" i="1"/>
  <c r="E21" i="1"/>
  <c r="E22" i="1"/>
  <c r="E23" i="1"/>
  <c r="E24" i="1"/>
  <c r="E25" i="1"/>
  <c r="E26" i="1"/>
  <c r="E27" i="1"/>
  <c r="E28" i="1"/>
  <c r="E29" i="1"/>
  <c r="E16" i="1"/>
  <c r="O57" i="1"/>
  <c r="O48" i="1" l="1"/>
  <c r="O43" i="1" l="1"/>
  <c r="O44" i="1"/>
  <c r="O45" i="1"/>
  <c r="O51" i="1" l="1"/>
  <c r="O52" i="1"/>
  <c r="O53" i="1"/>
  <c r="O54" i="1"/>
  <c r="O49" i="1"/>
  <c r="O50" i="1"/>
  <c r="O55" i="1"/>
  <c r="O38" i="1"/>
  <c r="O39" i="1"/>
  <c r="O36" i="1"/>
  <c r="O37" i="1"/>
  <c r="O41" i="1" l="1"/>
  <c r="O24" i="1" l="1"/>
  <c r="O25" i="1"/>
  <c r="O26" i="1"/>
  <c r="O27" i="1"/>
  <c r="O29" i="1"/>
  <c r="O40" i="1"/>
  <c r="O42" i="1"/>
  <c r="O18" i="1"/>
  <c r="O19" i="1"/>
  <c r="O20" i="1"/>
  <c r="O21" i="1"/>
  <c r="O22" i="1"/>
  <c r="O28" i="1"/>
  <c r="O23" i="1" l="1"/>
  <c r="O17" i="1" l="1"/>
  <c r="O16" i="1"/>
  <c r="O58" i="1" l="1"/>
  <c r="M61" i="1" s="1"/>
  <c r="O60" i="1" s="1"/>
  <c r="O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Watts</author>
    <author>Tucker Petre</author>
  </authors>
  <commentList>
    <comment ref="C6" authorId="0" shapeId="0" xr:uid="{4F9CB308-32A1-44CE-B883-1457D33DCAFD}">
      <text>
        <r>
          <rPr>
            <b/>
            <sz val="9"/>
            <color indexed="81"/>
            <rFont val="Tahoma"/>
            <family val="2"/>
          </rPr>
          <t>Enter your Certor Rep's name here</t>
        </r>
        <r>
          <rPr>
            <sz val="9"/>
            <color indexed="81"/>
            <rFont val="Tahoma"/>
            <family val="2"/>
          </rPr>
          <t xml:space="preserve">
</t>
        </r>
      </text>
    </comment>
    <comment ref="G15" authorId="1" shapeId="0" xr:uid="{F229BFCD-1331-4AB2-AFAC-DE39FDBCFAE7}">
      <text>
        <r>
          <rPr>
            <b/>
            <sz val="9"/>
            <color indexed="81"/>
            <rFont val="Tahoma"/>
            <family val="2"/>
          </rPr>
          <t>Click here for Reference page with color code info</t>
        </r>
      </text>
    </comment>
    <comment ref="G35" authorId="1" shapeId="0" xr:uid="{CFA0C0E8-2F03-4464-B281-DE3B1B442684}">
      <text>
        <r>
          <rPr>
            <b/>
            <sz val="9"/>
            <color indexed="81"/>
            <rFont val="Tahoma"/>
            <family val="2"/>
          </rPr>
          <t>Click here to go to Faceguard reference page</t>
        </r>
        <r>
          <rPr>
            <sz val="9"/>
            <color indexed="81"/>
            <rFont val="Tahoma"/>
            <family val="2"/>
          </rPr>
          <t xml:space="preserve">
</t>
        </r>
      </text>
    </comment>
    <comment ref="L60" authorId="1" shapeId="0" xr:uid="{76FA2973-96E9-49DA-8D35-475B0B75EB25}">
      <text>
        <r>
          <rPr>
            <b/>
            <sz val="9"/>
            <color indexed="81"/>
            <rFont val="Tahoma"/>
            <family val="2"/>
          </rPr>
          <t xml:space="preserve">Click Here for current tax rates by State. </t>
        </r>
        <r>
          <rPr>
            <sz val="9"/>
            <color indexed="81"/>
            <rFont val="Tahoma"/>
            <family val="2"/>
          </rPr>
          <t xml:space="preserve">
</t>
        </r>
      </text>
    </comment>
    <comment ref="C64" authorId="0" shapeId="0" xr:uid="{2A11C80D-5848-4571-81D2-30C17734B332}">
      <text>
        <r>
          <rPr>
            <b/>
            <sz val="9"/>
            <color indexed="81"/>
            <rFont val="Tahoma"/>
            <family val="2"/>
          </rPr>
          <t xml:space="preserve">Enter Game One Purchasing Rep Name and Contact Information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Tucker Petre</author>
  </authors>
  <commentList>
    <comment ref="M4" authorId="0" shapeId="0" xr:uid="{E3DE0B6C-E973-442E-B593-E814A15F7CF0}">
      <text>
        <r>
          <rPr>
            <b/>
            <sz val="9"/>
            <color indexed="81"/>
            <rFont val="Tahoma"/>
            <family val="2"/>
          </rPr>
          <t>Sizes: S/M/L/XL/XXL</t>
        </r>
        <r>
          <rPr>
            <sz val="9"/>
            <color indexed="81"/>
            <rFont val="Tahoma"/>
            <family val="2"/>
          </rPr>
          <t xml:space="preserve">
</t>
        </r>
      </text>
    </comment>
    <comment ref="N4" authorId="0" shapeId="0" xr:uid="{35648F48-5F3E-429F-A8EA-E360C10406C3}">
      <text>
        <r>
          <rPr>
            <b/>
            <sz val="9"/>
            <color indexed="81"/>
            <rFont val="Tahoma"/>
            <family val="2"/>
          </rPr>
          <t>Sizes: S/M/L/XL/XXL</t>
        </r>
        <r>
          <rPr>
            <sz val="9"/>
            <color indexed="81"/>
            <rFont val="Tahoma"/>
            <family val="2"/>
          </rPr>
          <t xml:space="preserve">
</t>
        </r>
      </text>
    </comment>
    <comment ref="O4" authorId="0" shapeId="0" xr:uid="{140B6F4A-52E8-49A4-95C9-B9970F374CEE}">
      <text>
        <r>
          <rPr>
            <b/>
            <sz val="9"/>
            <color indexed="81"/>
            <rFont val="Tahoma"/>
            <family val="2"/>
          </rPr>
          <t>Sizes: 
XXS, XS, S, M, L, XL</t>
        </r>
        <r>
          <rPr>
            <sz val="9"/>
            <color indexed="81"/>
            <rFont val="Tahoma"/>
            <family val="2"/>
          </rPr>
          <t xml:space="preserve">
</t>
        </r>
      </text>
    </comment>
    <comment ref="P4" authorId="0" shapeId="0" xr:uid="{08BE6E45-C663-4BDE-9CD7-3BF0FBC44D03}">
      <text>
        <r>
          <rPr>
            <b/>
            <sz val="9"/>
            <color indexed="81"/>
            <rFont val="Tahoma"/>
            <family val="2"/>
          </rPr>
          <t>Sizes:
XXS/XS/S/M/L/XL</t>
        </r>
        <r>
          <rPr>
            <sz val="9"/>
            <color indexed="81"/>
            <rFont val="Tahoma"/>
            <family val="2"/>
          </rPr>
          <t xml:space="preserve">
</t>
        </r>
      </text>
    </comment>
    <comment ref="Q4" authorId="0" shapeId="0" xr:uid="{250BC25C-1C9F-49E4-8CAA-820A2547160D}">
      <text>
        <r>
          <rPr>
            <b/>
            <sz val="9"/>
            <color indexed="81"/>
            <rFont val="Tahoma"/>
            <family val="2"/>
          </rPr>
          <t>Sizes:
XXS/XS/S/M/L/XL</t>
        </r>
        <r>
          <rPr>
            <sz val="9"/>
            <color indexed="81"/>
            <rFont val="Tahoma"/>
            <family val="2"/>
          </rPr>
          <t xml:space="preserve">
</t>
        </r>
      </text>
    </comment>
    <comment ref="R4" authorId="0" shapeId="0" xr:uid="{9CDFC1DD-496E-4842-8933-99FD08CCDA9B}">
      <text>
        <r>
          <rPr>
            <b/>
            <sz val="9"/>
            <color indexed="81"/>
            <rFont val="Tahoma"/>
            <family val="2"/>
          </rPr>
          <t>Sizes:
XXS/XS/S/M/L/XL</t>
        </r>
        <r>
          <rPr>
            <sz val="9"/>
            <color indexed="81"/>
            <rFont val="Tahoma"/>
            <family val="2"/>
          </rPr>
          <t xml:space="preserve">
</t>
        </r>
      </text>
    </comment>
    <comment ref="S4" authorId="0" shapeId="0" xr:uid="{8C525D23-FA84-48FB-A940-E9B2B2EF19A6}">
      <text>
        <r>
          <rPr>
            <b/>
            <sz val="9"/>
            <color indexed="81"/>
            <rFont val="Tahoma"/>
            <family val="2"/>
          </rPr>
          <t>Sizes M/L/XL</t>
        </r>
        <r>
          <rPr>
            <sz val="9"/>
            <color indexed="81"/>
            <rFont val="Tahoma"/>
            <family val="2"/>
          </rPr>
          <t xml:space="preserve">
</t>
        </r>
      </text>
    </comment>
    <comment ref="T4" authorId="0" shapeId="0" xr:uid="{FDA250AC-F0FC-4E3A-8207-7B66A4B74B2F}">
      <text>
        <r>
          <rPr>
            <b/>
            <sz val="9"/>
            <color indexed="81"/>
            <rFont val="Tahoma"/>
            <family val="2"/>
          </rPr>
          <t>Sizes: M/L/XL</t>
        </r>
        <r>
          <rPr>
            <sz val="9"/>
            <color indexed="81"/>
            <rFont val="Tahoma"/>
            <family val="2"/>
          </rPr>
          <t xml:space="preserve">
</t>
        </r>
      </text>
    </comment>
    <comment ref="U4" authorId="0" shapeId="0" xr:uid="{915944FF-851D-4D50-B4E5-5477A30729E8}">
      <text>
        <r>
          <rPr>
            <b/>
            <sz val="9"/>
            <color indexed="81"/>
            <rFont val="Tahoma"/>
            <family val="2"/>
          </rPr>
          <t>Sizes:
S/M/L/XL/XXL</t>
        </r>
        <r>
          <rPr>
            <sz val="9"/>
            <color indexed="81"/>
            <rFont val="Tahoma"/>
            <family val="2"/>
          </rPr>
          <t xml:space="preserve">
</t>
        </r>
      </text>
    </comment>
    <comment ref="V4" authorId="0" shapeId="0" xr:uid="{A6AC8A1F-9BE4-4635-B452-62BF81929961}">
      <text>
        <r>
          <rPr>
            <b/>
            <sz val="9"/>
            <color indexed="81"/>
            <rFont val="Tahoma"/>
            <family val="2"/>
          </rPr>
          <t>Sizes: S/M/L/XL</t>
        </r>
        <r>
          <rPr>
            <sz val="9"/>
            <color indexed="81"/>
            <rFont val="Tahoma"/>
            <family val="2"/>
          </rPr>
          <t xml:space="preserve">
</t>
        </r>
      </text>
    </comment>
    <comment ref="W4" authorId="0" shapeId="0" xr:uid="{318E3C6F-F846-4D5F-AECE-C0D87CDA45E3}">
      <text>
        <r>
          <rPr>
            <b/>
            <sz val="9"/>
            <color indexed="81"/>
            <rFont val="Tahoma"/>
            <family val="2"/>
          </rPr>
          <t>Sizes: 
XXS/XS/S/M/L/XL</t>
        </r>
        <r>
          <rPr>
            <sz val="9"/>
            <color indexed="81"/>
            <rFont val="Tahoma"/>
            <family val="2"/>
          </rPr>
          <t xml:space="preserve">
</t>
        </r>
      </text>
    </comment>
    <comment ref="X4" authorId="0" shapeId="0" xr:uid="{3F546531-8582-41E6-B3B6-D3162D4764EB}">
      <text>
        <r>
          <rPr>
            <b/>
            <sz val="9"/>
            <color indexed="81"/>
            <rFont val="Tahoma"/>
            <family val="2"/>
          </rPr>
          <t>Sizes: 
XXS/XS/S/M/L/XL</t>
        </r>
        <r>
          <rPr>
            <sz val="9"/>
            <color indexed="81"/>
            <rFont val="Tahoma"/>
            <family val="2"/>
          </rPr>
          <t xml:space="preserve">
</t>
        </r>
      </text>
    </comment>
    <comment ref="Y4" authorId="0" shapeId="0" xr:uid="{68F11895-A064-4768-8D77-6EFC314760BE}">
      <text>
        <r>
          <rPr>
            <b/>
            <sz val="9"/>
            <color indexed="81"/>
            <rFont val="Tahoma"/>
            <family val="2"/>
          </rPr>
          <t>Sizes:
M/L/XL</t>
        </r>
        <r>
          <rPr>
            <sz val="9"/>
            <color indexed="81"/>
            <rFont val="Tahoma"/>
            <family val="2"/>
          </rPr>
          <t xml:space="preserve">
</t>
        </r>
      </text>
    </comment>
    <comment ref="Z4" authorId="0" shapeId="0" xr:uid="{19FFAB23-F3BC-440F-AC6E-2532AAB92A35}">
      <text>
        <r>
          <rPr>
            <b/>
            <sz val="9"/>
            <color indexed="81"/>
            <rFont val="Tahoma"/>
            <family val="2"/>
          </rPr>
          <t>Sizes:
M/L/XL</t>
        </r>
        <r>
          <rPr>
            <sz val="9"/>
            <color indexed="81"/>
            <rFont val="Tahoma"/>
            <family val="2"/>
          </rPr>
          <t xml:space="preserve">
</t>
        </r>
      </text>
    </comment>
    <comment ref="AA4" authorId="0" shapeId="0" xr:uid="{7D2B5B1A-AB26-474E-B307-8CF9402D1DC6}">
      <text>
        <r>
          <rPr>
            <b/>
            <sz val="9"/>
            <color indexed="81"/>
            <rFont val="Tahoma"/>
            <family val="2"/>
          </rPr>
          <t>Sizes: L/XL
(no medium)</t>
        </r>
        <r>
          <rPr>
            <sz val="9"/>
            <color indexed="81"/>
            <rFont val="Tahoma"/>
            <family val="2"/>
          </rPr>
          <t xml:space="preserve">
</t>
        </r>
      </text>
    </comment>
    <comment ref="AB4" authorId="0" shapeId="0" xr:uid="{161284CF-744E-42D0-9F95-D9D75B362200}">
      <text>
        <r>
          <rPr>
            <b/>
            <sz val="9"/>
            <color indexed="81"/>
            <rFont val="Tahoma"/>
            <family val="2"/>
          </rPr>
          <t>Sizes: L/XL
(no medium)</t>
        </r>
        <r>
          <rPr>
            <sz val="9"/>
            <color indexed="81"/>
            <rFont val="Tahoma"/>
            <family val="2"/>
          </rPr>
          <t xml:space="preserve">
</t>
        </r>
      </text>
    </comment>
    <comment ref="AC4" authorId="0" shapeId="0" xr:uid="{88A56C13-078C-431A-A6BD-499EF4944FC5}">
      <text>
        <r>
          <rPr>
            <b/>
            <sz val="9"/>
            <color indexed="81"/>
            <rFont val="Tahoma"/>
            <family val="2"/>
          </rPr>
          <t>Sizes:
M/L/XL</t>
        </r>
        <r>
          <rPr>
            <sz val="9"/>
            <color indexed="81"/>
            <rFont val="Tahoma"/>
            <family val="2"/>
          </rPr>
          <t xml:space="preserve">
</t>
        </r>
      </text>
    </comment>
    <comment ref="AD4" authorId="0" shapeId="0" xr:uid="{CB187C23-61CC-4C68-94CC-0EC02F0C18BE}">
      <text>
        <r>
          <rPr>
            <b/>
            <sz val="9"/>
            <color indexed="81"/>
            <rFont val="Tahoma"/>
            <family val="2"/>
          </rPr>
          <t>Sizes: 
XXS/XS/S/M/L/XL</t>
        </r>
        <r>
          <rPr>
            <sz val="9"/>
            <color indexed="81"/>
            <rFont val="Tahoma"/>
            <family val="2"/>
          </rPr>
          <t xml:space="preserve">
</t>
        </r>
      </text>
    </comment>
    <comment ref="AE4" authorId="0" shapeId="0" xr:uid="{86FA9C6E-0910-4D1C-A415-E6EA5FFBAB94}">
      <text>
        <r>
          <rPr>
            <b/>
            <sz val="9"/>
            <color indexed="81"/>
            <rFont val="Tahoma"/>
            <family val="2"/>
          </rPr>
          <t>Sizes: 
XXS/XS/S/M/L/XL</t>
        </r>
        <r>
          <rPr>
            <sz val="9"/>
            <color indexed="81"/>
            <rFont val="Tahoma"/>
            <family val="2"/>
          </rPr>
          <t xml:space="preserve">
</t>
        </r>
      </text>
    </comment>
    <comment ref="A25" authorId="0" shapeId="0" xr:uid="{75CE2909-A8D3-47A4-A759-13AFD26DA203}">
      <text>
        <r>
          <rPr>
            <b/>
            <sz val="9"/>
            <color indexed="81"/>
            <rFont val="Tahoma"/>
            <family val="2"/>
          </rPr>
          <t>Sizes: S/M/L/XL/XXL</t>
        </r>
        <r>
          <rPr>
            <sz val="9"/>
            <color indexed="81"/>
            <rFont val="Tahoma"/>
            <family val="2"/>
          </rPr>
          <t xml:space="preserve">
</t>
        </r>
      </text>
    </comment>
    <comment ref="A26" authorId="0" shapeId="0" xr:uid="{8E6BF91C-AFF9-4E7A-B9AD-491E4D0DE51E}">
      <text>
        <r>
          <rPr>
            <b/>
            <sz val="9"/>
            <color indexed="81"/>
            <rFont val="Tahoma"/>
            <family val="2"/>
          </rPr>
          <t>Sizes: S/M/L/XL/XXL</t>
        </r>
        <r>
          <rPr>
            <sz val="9"/>
            <color indexed="81"/>
            <rFont val="Tahoma"/>
            <family val="2"/>
          </rPr>
          <t xml:space="preserve">
</t>
        </r>
      </text>
    </comment>
    <comment ref="A27" authorId="0" shapeId="0" xr:uid="{1914E79F-E1E3-478C-BA54-C340FB168D10}">
      <text>
        <r>
          <rPr>
            <b/>
            <sz val="9"/>
            <color indexed="81"/>
            <rFont val="Tahoma"/>
            <family val="2"/>
          </rPr>
          <t>Sizes S/M/L/XL</t>
        </r>
        <r>
          <rPr>
            <sz val="9"/>
            <color indexed="81"/>
            <rFont val="Tahoma"/>
            <family val="2"/>
          </rPr>
          <t xml:space="preserve">
</t>
        </r>
      </text>
    </comment>
    <comment ref="A28" authorId="0" shapeId="0" xr:uid="{01468E61-9115-4ED9-9F6E-FADA86DD40F2}">
      <text>
        <r>
          <rPr>
            <b/>
            <sz val="9"/>
            <color indexed="81"/>
            <rFont val="Tahoma"/>
            <family val="2"/>
          </rPr>
          <t>Sizes: S/M/L/XL</t>
        </r>
        <r>
          <rPr>
            <sz val="9"/>
            <color indexed="81"/>
            <rFont val="Tahoma"/>
            <family val="2"/>
          </rPr>
          <t xml:space="preserve">
</t>
        </r>
      </text>
    </comment>
    <comment ref="A29" authorId="0" shapeId="0" xr:uid="{020CC43E-2474-47FB-A1B7-2CB5BFCDBEF0}">
      <text>
        <r>
          <rPr>
            <b/>
            <sz val="9"/>
            <color indexed="81"/>
            <rFont val="Tahoma"/>
            <family val="2"/>
          </rPr>
          <t>Sizes:
S/M/L/XL/XXL</t>
        </r>
        <r>
          <rPr>
            <sz val="9"/>
            <color indexed="81"/>
            <rFont val="Tahoma"/>
            <family val="2"/>
          </rPr>
          <t xml:space="preserve">
</t>
        </r>
      </text>
    </comment>
    <comment ref="A30" authorId="0" shapeId="0" xr:uid="{57978B86-5126-49BC-B2F5-4EDD9E458293}">
      <text>
        <r>
          <rPr>
            <b/>
            <sz val="9"/>
            <color indexed="81"/>
            <rFont val="Tahoma"/>
            <family val="2"/>
          </rPr>
          <t>Sizes: 
XXS, XS, S, M, L, XL</t>
        </r>
        <r>
          <rPr>
            <sz val="9"/>
            <color indexed="81"/>
            <rFont val="Tahoma"/>
            <family val="2"/>
          </rPr>
          <t xml:space="preserve">
</t>
        </r>
      </text>
    </comment>
    <comment ref="A31" authorId="0" shapeId="0" xr:uid="{31C1062C-5A67-4555-A3A0-7737169315D1}">
      <text>
        <r>
          <rPr>
            <b/>
            <sz val="9"/>
            <color indexed="81"/>
            <rFont val="Tahoma"/>
            <family val="2"/>
          </rPr>
          <t>Sizes:
XXS/XS/S/M/L/XL</t>
        </r>
        <r>
          <rPr>
            <sz val="9"/>
            <color indexed="81"/>
            <rFont val="Tahoma"/>
            <family val="2"/>
          </rPr>
          <t xml:space="preserve">
</t>
        </r>
      </text>
    </comment>
    <comment ref="A32" authorId="0" shapeId="0" xr:uid="{7B0C643B-D347-4085-96C6-3DA1443B8BBA}">
      <text>
        <r>
          <rPr>
            <b/>
            <sz val="9"/>
            <color indexed="81"/>
            <rFont val="Tahoma"/>
            <family val="2"/>
          </rPr>
          <t>Sizes:
XXS/XS/S/M/L/XL</t>
        </r>
        <r>
          <rPr>
            <sz val="9"/>
            <color indexed="81"/>
            <rFont val="Tahoma"/>
            <family val="2"/>
          </rPr>
          <t xml:space="preserve">
</t>
        </r>
      </text>
    </comment>
    <comment ref="A33" authorId="0" shapeId="0" xr:uid="{9003A394-5850-4BEA-A87D-BE6A9459DE5A}">
      <text>
        <r>
          <rPr>
            <b/>
            <sz val="9"/>
            <color indexed="81"/>
            <rFont val="Tahoma"/>
            <family val="2"/>
          </rPr>
          <t>Sizes:
XXS/XS/S/M/L/XL</t>
        </r>
        <r>
          <rPr>
            <sz val="9"/>
            <color indexed="81"/>
            <rFont val="Tahoma"/>
            <family val="2"/>
          </rPr>
          <t xml:space="preserve">
</t>
        </r>
      </text>
    </comment>
    <comment ref="A34" authorId="0" shapeId="0" xr:uid="{EBFFE09E-F691-4E41-9472-20AC836DCEAA}">
      <text>
        <r>
          <rPr>
            <b/>
            <sz val="9"/>
            <color indexed="81"/>
            <rFont val="Tahoma"/>
            <family val="2"/>
          </rPr>
          <t>Sizes: S/M/L/XL</t>
        </r>
        <r>
          <rPr>
            <sz val="9"/>
            <color indexed="81"/>
            <rFont val="Tahoma"/>
            <family val="2"/>
          </rPr>
          <t xml:space="preserve">
</t>
        </r>
      </text>
    </comment>
    <comment ref="A35" authorId="0" shapeId="0" xr:uid="{26065B75-3055-4E76-941C-BC7CB4D310F2}">
      <text>
        <r>
          <rPr>
            <b/>
            <sz val="9"/>
            <color indexed="81"/>
            <rFont val="Tahoma"/>
            <family val="2"/>
          </rPr>
          <t>Sizes: 
XXS/XS/S/M/L/XL</t>
        </r>
        <r>
          <rPr>
            <sz val="9"/>
            <color indexed="81"/>
            <rFont val="Tahoma"/>
            <family val="2"/>
          </rPr>
          <t xml:space="preserve">
</t>
        </r>
      </text>
    </comment>
    <comment ref="A36" authorId="0" shapeId="0" xr:uid="{CAC11131-D2DB-44D0-AA66-99B729D8DA5F}">
      <text>
        <r>
          <rPr>
            <b/>
            <sz val="9"/>
            <color indexed="81"/>
            <rFont val="Tahoma"/>
            <family val="2"/>
          </rPr>
          <t>Sizes: 
XXS/XS/S/M/L/XL</t>
        </r>
        <r>
          <rPr>
            <sz val="9"/>
            <color indexed="81"/>
            <rFont val="Tahoma"/>
            <family val="2"/>
          </rPr>
          <t xml:space="preserve">
</t>
        </r>
      </text>
    </comment>
    <comment ref="A37" authorId="0" shapeId="0" xr:uid="{3DC7C8E4-FE04-4063-8A02-FA8D8D895938}">
      <text>
        <r>
          <rPr>
            <b/>
            <sz val="9"/>
            <color indexed="81"/>
            <rFont val="Tahoma"/>
            <family val="2"/>
          </rPr>
          <t>Sizes:
M/L/XL</t>
        </r>
        <r>
          <rPr>
            <sz val="9"/>
            <color indexed="81"/>
            <rFont val="Tahoma"/>
            <family val="2"/>
          </rPr>
          <t xml:space="preserve">
</t>
        </r>
      </text>
    </comment>
    <comment ref="A38" authorId="0" shapeId="0" xr:uid="{9D9B5396-9B3D-4C35-A2DE-41DD6FCD83B4}">
      <text>
        <r>
          <rPr>
            <b/>
            <sz val="9"/>
            <color indexed="81"/>
            <rFont val="Tahoma"/>
            <family val="2"/>
          </rPr>
          <t>Sizes:
M/L/XL</t>
        </r>
        <r>
          <rPr>
            <sz val="9"/>
            <color indexed="81"/>
            <rFont val="Tahoma"/>
            <family val="2"/>
          </rPr>
          <t xml:space="preserve">
</t>
        </r>
      </text>
    </comment>
    <comment ref="A39" authorId="0" shapeId="0" xr:uid="{82DC4AA0-8AD5-430A-88ED-56CA57493374}">
      <text>
        <r>
          <rPr>
            <b/>
            <sz val="9"/>
            <color indexed="81"/>
            <rFont val="Tahoma"/>
            <family val="2"/>
          </rPr>
          <t>Sizes: L/XL
(no medium)</t>
        </r>
        <r>
          <rPr>
            <sz val="9"/>
            <color indexed="81"/>
            <rFont val="Tahoma"/>
            <family val="2"/>
          </rPr>
          <t xml:space="preserve">
</t>
        </r>
      </text>
    </comment>
    <comment ref="A40" authorId="0" shapeId="0" xr:uid="{076DA4C2-63A2-4BEC-8769-51EE20D55E85}">
      <text>
        <r>
          <rPr>
            <b/>
            <sz val="9"/>
            <color indexed="81"/>
            <rFont val="Tahoma"/>
            <family val="2"/>
          </rPr>
          <t>Sizes: L/XL
(no medium)</t>
        </r>
        <r>
          <rPr>
            <sz val="9"/>
            <color indexed="81"/>
            <rFont val="Tahoma"/>
            <family val="2"/>
          </rPr>
          <t xml:space="preserve">
</t>
        </r>
      </text>
    </comment>
    <comment ref="A41" authorId="0" shapeId="0" xr:uid="{BB1914E0-4832-49C6-A4AA-506EF8021067}">
      <text>
        <r>
          <rPr>
            <b/>
            <sz val="9"/>
            <color indexed="81"/>
            <rFont val="Tahoma"/>
            <family val="2"/>
          </rPr>
          <t>Sizes:
M/L/XL</t>
        </r>
        <r>
          <rPr>
            <sz val="9"/>
            <color indexed="81"/>
            <rFont val="Tahoma"/>
            <family val="2"/>
          </rPr>
          <t xml:space="preserve">
</t>
        </r>
      </text>
    </comment>
    <comment ref="A42" authorId="0" shapeId="0" xr:uid="{31B7F6A2-159E-4E1F-8912-1A6E40DADD41}">
      <text>
        <r>
          <rPr>
            <b/>
            <sz val="9"/>
            <color indexed="81"/>
            <rFont val="Tahoma"/>
            <family val="2"/>
          </rPr>
          <t>Sizes: 
XXS/XS/S/M/L/XL</t>
        </r>
        <r>
          <rPr>
            <sz val="9"/>
            <color indexed="81"/>
            <rFont val="Tahoma"/>
            <family val="2"/>
          </rPr>
          <t xml:space="preserve">
</t>
        </r>
      </text>
    </comment>
    <comment ref="A43" authorId="0" shapeId="0" xr:uid="{134EB8DB-0EF4-483A-8B20-3FEB96089696}">
      <text>
        <r>
          <rPr>
            <b/>
            <sz val="9"/>
            <color indexed="81"/>
            <rFont val="Tahoma"/>
            <family val="2"/>
          </rPr>
          <t>Sizes: 
XXS/XS/S/M/L/XL</t>
        </r>
        <r>
          <rPr>
            <sz val="9"/>
            <color indexed="81"/>
            <rFont val="Tahoma"/>
            <family val="2"/>
          </rPr>
          <t xml:space="preserve">
</t>
        </r>
      </text>
    </comment>
  </commentList>
</comments>
</file>

<file path=xl/sharedStrings.xml><?xml version="1.0" encoding="utf-8"?>
<sst xmlns="http://schemas.openxmlformats.org/spreadsheetml/2006/main" count="746" uniqueCount="332">
  <si>
    <t>TOTAL</t>
  </si>
  <si>
    <t>TOTAL ITEMS</t>
  </si>
  <si>
    <t>SHIP TO:</t>
  </si>
  <si>
    <t>Shipping:</t>
  </si>
  <si>
    <t>Size</t>
  </si>
  <si>
    <t>Description</t>
  </si>
  <si>
    <t>Qty.</t>
  </si>
  <si>
    <t>Unit Cost</t>
  </si>
  <si>
    <t>Line</t>
  </si>
  <si>
    <t>Color</t>
  </si>
  <si>
    <t>VICIS</t>
  </si>
  <si>
    <t>SCHUTT</t>
  </si>
  <si>
    <t>BILL TO:</t>
  </si>
  <si>
    <t>Address:</t>
  </si>
  <si>
    <t>City:</t>
  </si>
  <si>
    <t>Contact/Attn:</t>
  </si>
  <si>
    <t>Zip:</t>
  </si>
  <si>
    <t>Account #:</t>
  </si>
  <si>
    <t>Order Date:</t>
  </si>
  <si>
    <t>Ship Date:</t>
  </si>
  <si>
    <t>Guard Style</t>
  </si>
  <si>
    <t>Guard Color</t>
  </si>
  <si>
    <t>Custom / Notes</t>
  </si>
  <si>
    <t>OTHER PRODUCTS</t>
  </si>
  <si>
    <t>Black</t>
  </si>
  <si>
    <t>White</t>
  </si>
  <si>
    <t>Parts Color</t>
  </si>
  <si>
    <t>Vengeance Pro LTD II</t>
  </si>
  <si>
    <t>White #02</t>
  </si>
  <si>
    <t>Scarlet #03</t>
  </si>
  <si>
    <t>Black #06</t>
  </si>
  <si>
    <t>Navy #08</t>
  </si>
  <si>
    <t>Orange #09</t>
  </si>
  <si>
    <t>Purple #11</t>
  </si>
  <si>
    <t>Maroon #12</t>
  </si>
  <si>
    <t>Cardinal #18</t>
  </si>
  <si>
    <t>Dark Gray #48</t>
  </si>
  <si>
    <t>Gray #01</t>
  </si>
  <si>
    <t>Style Name / Description</t>
  </si>
  <si>
    <t>Zero2</t>
  </si>
  <si>
    <t>Zero2 Elite</t>
  </si>
  <si>
    <t>Zero2 Trench</t>
  </si>
  <si>
    <t>Zero2 Trench Elite</t>
  </si>
  <si>
    <t>Zero2 QB Elite</t>
  </si>
  <si>
    <t>F7 2.0 Collegiate</t>
  </si>
  <si>
    <t>F7 2.0 Professional</t>
  </si>
  <si>
    <t>19300E</t>
  </si>
  <si>
    <t>19302E</t>
  </si>
  <si>
    <t>19304E</t>
  </si>
  <si>
    <t>19309E</t>
  </si>
  <si>
    <t>Style / Item Number</t>
  </si>
  <si>
    <t>XL</t>
  </si>
  <si>
    <t>A11 2.0</t>
  </si>
  <si>
    <t>F7 / LX1</t>
  </si>
  <si>
    <t xml:space="preserve">VICIS </t>
  </si>
  <si>
    <t>M</t>
  </si>
  <si>
    <t>Catalog:</t>
  </si>
  <si>
    <t>Website:</t>
  </si>
  <si>
    <t>Faceguard Colors</t>
  </si>
  <si>
    <t>Item #</t>
  </si>
  <si>
    <t>Vengeance Guard Styles</t>
  </si>
  <si>
    <t>VICIS Guard Styles</t>
  </si>
  <si>
    <t>SO-212</t>
  </si>
  <si>
    <t>SO-212E</t>
  </si>
  <si>
    <t>SO-213E</t>
  </si>
  <si>
    <t>SO-223E</t>
  </si>
  <si>
    <t>SC-223</t>
  </si>
  <si>
    <t>SC-223E</t>
  </si>
  <si>
    <t>SO-215</t>
  </si>
  <si>
    <t>SO-223</t>
  </si>
  <si>
    <t>SO-212E-2</t>
  </si>
  <si>
    <t>VEGOP</t>
  </si>
  <si>
    <t>VROPO-DW</t>
  </si>
  <si>
    <t>XL+</t>
  </si>
  <si>
    <t>Helmet Color/Paint Code</t>
  </si>
  <si>
    <t>Vengeance Pro / A11</t>
  </si>
  <si>
    <t>Molded Helmet Colors</t>
  </si>
  <si>
    <t>Helmet Styles</t>
  </si>
  <si>
    <t>Gray 001</t>
  </si>
  <si>
    <t>White 002</t>
  </si>
  <si>
    <t>Orange 009</t>
  </si>
  <si>
    <t>Scarlet 003</t>
  </si>
  <si>
    <t>Black 006</t>
  </si>
  <si>
    <t>Athl Gold 004</t>
  </si>
  <si>
    <t>Kelly Green 007</t>
  </si>
  <si>
    <t>Navy Blue 008</t>
  </si>
  <si>
    <t>Purple 011</t>
  </si>
  <si>
    <t>Maroon 012</t>
  </si>
  <si>
    <t>Dark Green 014</t>
  </si>
  <si>
    <t>Cardinal 018</t>
  </si>
  <si>
    <t>Royal Blue 015</t>
  </si>
  <si>
    <t>Popular Paint Codes</t>
  </si>
  <si>
    <t>SC2702 Scarlet</t>
  </si>
  <si>
    <t>SC2704 Maroon</t>
  </si>
  <si>
    <t>SC2706 Orange</t>
  </si>
  <si>
    <t>SC2709 Navy Blue</t>
  </si>
  <si>
    <t>SC2711 Green Bay Gold</t>
  </si>
  <si>
    <t>SC2716 Notre Dame Gold</t>
  </si>
  <si>
    <t>SC2717 Purple</t>
  </si>
  <si>
    <t>SC2732 Purple Metallic</t>
  </si>
  <si>
    <t>SC2733 Maroon Metallic</t>
  </si>
  <si>
    <t>SC2735 Navy Metallic</t>
  </si>
  <si>
    <t>SC2736 Royal Metallic</t>
  </si>
  <si>
    <t>SC2737 Red Metallic</t>
  </si>
  <si>
    <t>SC2738 Black Metallic</t>
  </si>
  <si>
    <t>SC2739 White Metallic</t>
  </si>
  <si>
    <t>SC2740 Forest Green Metallic</t>
  </si>
  <si>
    <t>SC2741 Cardinal Metallic</t>
  </si>
  <si>
    <t>SC2742 Lt. Columbia Blue</t>
  </si>
  <si>
    <t>SC2748 Tampa Bay Metallic</t>
  </si>
  <si>
    <t>SC2762 Green Bay Gold Metallic</t>
  </si>
  <si>
    <t>SC2780 Royal Blue</t>
  </si>
  <si>
    <t>SC2783 Extra Bright Silver</t>
  </si>
  <si>
    <t>SC2788 Cardinal</t>
  </si>
  <si>
    <t>SC5204 Sun Burst Gold</t>
  </si>
  <si>
    <t>SC5629 Flat Dark Green</t>
  </si>
  <si>
    <t>SC5671 Flat Gray</t>
  </si>
  <si>
    <t>SC5759 Flat Kelly Green</t>
  </si>
  <si>
    <t>SC5769 Flat Kansas Blue</t>
  </si>
  <si>
    <t>SC5790 Old Gold (224)</t>
  </si>
  <si>
    <t>SC6000 Flat Purple (2717)</t>
  </si>
  <si>
    <t>SC6049 Flat Dark Green (114)</t>
  </si>
  <si>
    <t>SC6066 True Royal Blue</t>
  </si>
  <si>
    <t>SC7047 Extreme Silver</t>
  </si>
  <si>
    <t>SC7049 Extreme White Metallic</t>
  </si>
  <si>
    <t>SC7103 Black With Silver Flake</t>
  </si>
  <si>
    <t>SC7123 Flat Purple Metallic</t>
  </si>
  <si>
    <t>SC7298 Georgia Red</t>
  </si>
  <si>
    <t>SC7339 Metallic Kansas Blue</t>
  </si>
  <si>
    <t>SC7446 Flat Navy</t>
  </si>
  <si>
    <t>SC7454 Flat Green Bay Gold</t>
  </si>
  <si>
    <t>SC7455 Flat Royal Blue</t>
  </si>
  <si>
    <t>SC7462 Flat Maroon</t>
  </si>
  <si>
    <t>SC7464 Flat Scarlet</t>
  </si>
  <si>
    <t>SC7481 Flat Charcoal Gray</t>
  </si>
  <si>
    <t>SC7496 Flat Vegas Gold</t>
  </si>
  <si>
    <t>SC7982 Scarlet With Silver Flake</t>
  </si>
  <si>
    <t xml:space="preserve">SC2751 Denver Blue Metallic </t>
  </si>
  <si>
    <t>SC7179 U of North Carolina Blue</t>
  </si>
  <si>
    <t>SC2975 Low Gloss Black - (Atl Falcons)</t>
  </si>
  <si>
    <t>SC7231 Schutt Vegas Gold</t>
  </si>
  <si>
    <t>Model #</t>
  </si>
  <si>
    <r>
      <rPr>
        <b/>
        <i/>
        <sz val="11"/>
        <color theme="1"/>
        <rFont val="Calibri"/>
        <family val="2"/>
        <scheme val="minor"/>
      </rPr>
      <t>NOTES:</t>
    </r>
    <r>
      <rPr>
        <b/>
        <i/>
        <sz val="9"/>
        <color theme="1"/>
        <rFont val="Calibri"/>
        <family val="2"/>
        <scheme val="minor"/>
      </rPr>
      <t xml:space="preserve"> - Please use this section for overall special instructions and/or reference the line number for specific lines instructions. </t>
    </r>
  </si>
  <si>
    <t>https://schutt-vicis/catalog</t>
  </si>
  <si>
    <t>https://schutt-vicis-tucci.com</t>
  </si>
  <si>
    <t>A11 2.0 Guard Styles*</t>
  </si>
  <si>
    <t>VROPO**</t>
  </si>
  <si>
    <t>** Stock A11 2.0 comes with VROPO only</t>
  </si>
  <si>
    <r>
      <t xml:space="preserve">SC7415 Ultra Flat Black - </t>
    </r>
    <r>
      <rPr>
        <sz val="11"/>
        <color rgb="FFFF0000"/>
        <rFont val="Calibri"/>
        <family val="2"/>
        <scheme val="minor"/>
      </rPr>
      <t>most popular</t>
    </r>
  </si>
  <si>
    <r>
      <t>SC7466 Flat White -</t>
    </r>
    <r>
      <rPr>
        <sz val="11"/>
        <color rgb="FFFF0000"/>
        <rFont val="Calibri"/>
        <family val="2"/>
        <scheme val="minor"/>
      </rPr>
      <t>most popular</t>
    </r>
  </si>
  <si>
    <r>
      <t xml:space="preserve">SC2720 Metallic Silver (275) - </t>
    </r>
    <r>
      <rPr>
        <sz val="11"/>
        <color rgb="FFFF0000"/>
        <rFont val="Calibri"/>
        <family val="2"/>
        <scheme val="minor"/>
      </rPr>
      <t>most popular</t>
    </r>
  </si>
  <si>
    <r>
      <t xml:space="preserve">SC2777 Vegas Gold - </t>
    </r>
    <r>
      <rPr>
        <sz val="11"/>
        <color rgb="FFFF0000"/>
        <rFont val="Calibri"/>
        <family val="2"/>
        <scheme val="minor"/>
      </rPr>
      <t>most popular</t>
    </r>
  </si>
  <si>
    <r>
      <t xml:space="preserve">SC2700 White - </t>
    </r>
    <r>
      <rPr>
        <sz val="11"/>
        <color rgb="FFFF0000"/>
        <rFont val="Calibri"/>
        <family val="2"/>
        <scheme val="minor"/>
      </rPr>
      <t>most popular</t>
    </r>
  </si>
  <si>
    <r>
      <t xml:space="preserve">SC2701 Black - </t>
    </r>
    <r>
      <rPr>
        <sz val="11"/>
        <color rgb="FFFF0000"/>
        <rFont val="Calibri"/>
        <family val="2"/>
        <scheme val="minor"/>
      </rPr>
      <t>most popular</t>
    </r>
  </si>
  <si>
    <t>*All Vengeance guards will fit the A11 2.0</t>
  </si>
  <si>
    <t xml:space="preserve">REFERENCE GUIDE </t>
  </si>
  <si>
    <r>
      <t xml:space="preserve">SK-212 - </t>
    </r>
    <r>
      <rPr>
        <i/>
        <sz val="11"/>
        <color theme="1"/>
        <rFont val="Calibri"/>
        <family val="2"/>
        <scheme val="minor"/>
      </rPr>
      <t xml:space="preserve">Ti only </t>
    </r>
  </si>
  <si>
    <t>L</t>
  </si>
  <si>
    <t>S</t>
  </si>
  <si>
    <t>L+</t>
  </si>
  <si>
    <t>XXL</t>
  </si>
  <si>
    <t>XXS</t>
  </si>
  <si>
    <t>XS</t>
  </si>
  <si>
    <t>Zero2 Elite Youth</t>
  </si>
  <si>
    <t>CTO A11 2.0 Youth</t>
  </si>
  <si>
    <t>Stock A11 2.0 Youth</t>
  </si>
  <si>
    <t>To Fit Helmet Model</t>
  </si>
  <si>
    <t>Material</t>
  </si>
  <si>
    <t>Steel</t>
  </si>
  <si>
    <t>Titanium</t>
  </si>
  <si>
    <r>
      <t>LX1</t>
    </r>
    <r>
      <rPr>
        <sz val="11"/>
        <color theme="0"/>
        <rFont val="Calibri"/>
        <family val="2"/>
        <scheme val="minor"/>
      </rPr>
      <t>.</t>
    </r>
  </si>
  <si>
    <t>No Guard</t>
  </si>
  <si>
    <t>Unattached</t>
  </si>
  <si>
    <t>Faceguard Style / Name</t>
  </si>
  <si>
    <t>Faceguard Brand</t>
  </si>
  <si>
    <t>Kelly Green #07</t>
  </si>
  <si>
    <t>Dark Green #14</t>
  </si>
  <si>
    <t>Metallic Gold #28</t>
  </si>
  <si>
    <t>Metallic Silver #49</t>
  </si>
  <si>
    <t>Athletic Gold #04</t>
  </si>
  <si>
    <r>
      <t>Vengeance Pro</t>
    </r>
    <r>
      <rPr>
        <sz val="11"/>
        <color theme="0"/>
        <rFont val="Calibri"/>
        <family val="2"/>
        <scheme val="minor"/>
      </rPr>
      <t>.</t>
    </r>
  </si>
  <si>
    <t>All Zero2.</t>
  </si>
  <si>
    <t>EGOP NB VC</t>
  </si>
  <si>
    <t>EGOP II NB VC</t>
  </si>
  <si>
    <t>EGOP II DW NB VC</t>
  </si>
  <si>
    <t>EGOP III NB VC</t>
  </si>
  <si>
    <t>ROPO NB VC</t>
  </si>
  <si>
    <t>ROPO-SW NB VC</t>
  </si>
  <si>
    <t>ROPO-DW NB VC</t>
  </si>
  <si>
    <t>ROPO-DW-O NB VC</t>
  </si>
  <si>
    <t>ROPO-DW-Pro NB VC</t>
  </si>
  <si>
    <t>RKOP NB VC</t>
  </si>
  <si>
    <t>VEGOP TRAD NB</t>
  </si>
  <si>
    <t>VEGOP II TRAD NB</t>
  </si>
  <si>
    <t>VROPO TRAD NB</t>
  </si>
  <si>
    <t>VROPO-SW TRAD NB</t>
  </si>
  <si>
    <t>VROPO-DW TRAD NB</t>
  </si>
  <si>
    <t>RJOP-DW NB</t>
  </si>
  <si>
    <t>VRJOP-DW TRAD NB</t>
  </si>
  <si>
    <t>VRKOP NB</t>
  </si>
  <si>
    <t>All Zero2</t>
  </si>
  <si>
    <t>Vengeance Pro</t>
  </si>
  <si>
    <t>T.Royal Blue #15</t>
  </si>
  <si>
    <t>VICIS guards fit all Zero2 Models</t>
  </si>
  <si>
    <t>XV FLUX</t>
  </si>
  <si>
    <t>Varsity</t>
  </si>
  <si>
    <t>Skill</t>
  </si>
  <si>
    <t>Level</t>
  </si>
  <si>
    <t>Style</t>
  </si>
  <si>
    <t>Sizes</t>
  </si>
  <si>
    <t>All Purpose</t>
  </si>
  <si>
    <t>S, M, L, XL</t>
  </si>
  <si>
    <t>S, M, L, XL, XXL</t>
  </si>
  <si>
    <t>L, XL, XXL, XXXL</t>
  </si>
  <si>
    <t>ARC-V1 Varsity</t>
  </si>
  <si>
    <t>Trench</t>
  </si>
  <si>
    <t>ARC-V1 Elite</t>
  </si>
  <si>
    <t>Elite</t>
  </si>
  <si>
    <t>Y-Flex</t>
  </si>
  <si>
    <t>Youth</t>
  </si>
  <si>
    <t>T-Flex</t>
  </si>
  <si>
    <t>XXS, XS, S, M, L, XL</t>
  </si>
  <si>
    <t>XS, S, M, L, XL</t>
  </si>
  <si>
    <t>ARC_V1 Youth</t>
  </si>
  <si>
    <t>Schutt Shoulder Pads</t>
  </si>
  <si>
    <t>VICIS Shoulder Pads</t>
  </si>
  <si>
    <t>Sideline Hardware Kits</t>
  </si>
  <si>
    <t>Schutt</t>
  </si>
  <si>
    <t>LX1 Youth</t>
  </si>
  <si>
    <t>Zero2 Youth</t>
  </si>
  <si>
    <t>LX1.</t>
  </si>
  <si>
    <t>*EGOP IV</t>
  </si>
  <si>
    <t>*SO-212E-3</t>
  </si>
  <si>
    <t>*EGOP V</t>
  </si>
  <si>
    <t>*SO-212E-4</t>
  </si>
  <si>
    <t xml:space="preserve">*EGOP VI </t>
  </si>
  <si>
    <t>*SO-212E-5</t>
  </si>
  <si>
    <t>*SO-215E</t>
  </si>
  <si>
    <t>*EGOP 808</t>
  </si>
  <si>
    <t>*ROPO SW II</t>
  </si>
  <si>
    <t>*ROPO 808</t>
  </si>
  <si>
    <t>SK-212</t>
  </si>
  <si>
    <r>
      <t xml:space="preserve">SK-212 - </t>
    </r>
    <r>
      <rPr>
        <i/>
        <sz val="11"/>
        <color theme="1"/>
        <rFont val="Calibri"/>
        <family val="2"/>
        <scheme val="minor"/>
      </rPr>
      <t>Ti only</t>
    </r>
  </si>
  <si>
    <r>
      <t xml:space="preserve">*SO-215E - </t>
    </r>
    <r>
      <rPr>
        <i/>
        <sz val="11"/>
        <color theme="1"/>
        <rFont val="Calibri"/>
        <family val="2"/>
        <scheme val="minor"/>
      </rPr>
      <t>Ti only</t>
    </r>
  </si>
  <si>
    <r>
      <t xml:space="preserve">*EGOP 808 - </t>
    </r>
    <r>
      <rPr>
        <i/>
        <sz val="11"/>
        <color theme="1"/>
        <rFont val="Calibri"/>
        <family val="2"/>
        <scheme val="minor"/>
      </rPr>
      <t>Ti only</t>
    </r>
  </si>
  <si>
    <r>
      <t xml:space="preserve">*ROPO SW II - </t>
    </r>
    <r>
      <rPr>
        <i/>
        <sz val="11"/>
        <color theme="1"/>
        <rFont val="Calibri"/>
        <family val="2"/>
        <scheme val="minor"/>
      </rPr>
      <t>Ti only</t>
    </r>
  </si>
  <si>
    <r>
      <t>*ROPO 808 -</t>
    </r>
    <r>
      <rPr>
        <i/>
        <sz val="11"/>
        <color theme="1"/>
        <rFont val="Calibri"/>
        <family val="2"/>
        <scheme val="minor"/>
      </rPr>
      <t xml:space="preserve"> Ti only</t>
    </r>
  </si>
  <si>
    <r>
      <t>SK-212</t>
    </r>
    <r>
      <rPr>
        <i/>
        <sz val="11"/>
        <color theme="1"/>
        <rFont val="Calibri"/>
        <family val="2"/>
        <scheme val="minor"/>
      </rPr>
      <t xml:space="preserve"> </t>
    </r>
  </si>
  <si>
    <t>Customer:</t>
  </si>
  <si>
    <t>SUB TOTAL</t>
  </si>
  <si>
    <t>SHIPPING</t>
  </si>
  <si>
    <t>TBD</t>
  </si>
  <si>
    <t>TAX %:</t>
  </si>
  <si>
    <t>SALES TAX:</t>
  </si>
  <si>
    <t>Prepared By:</t>
  </si>
  <si>
    <t>Cell:</t>
  </si>
  <si>
    <t>E-Mail:</t>
  </si>
  <si>
    <t>Team/School/Dealer:</t>
  </si>
  <si>
    <t>SC5208 Lightning Silver</t>
  </si>
  <si>
    <t>2026 NEW EQUIPMENT QUOTE/ORDER FORM</t>
  </si>
  <si>
    <t>F7 AiR Guard Styles</t>
  </si>
  <si>
    <r>
      <t>ROPO SW II -</t>
    </r>
    <r>
      <rPr>
        <i/>
        <sz val="11"/>
        <color theme="1"/>
        <rFont val="Calibri"/>
        <family val="2"/>
        <scheme val="minor"/>
      </rPr>
      <t>Ti Only</t>
    </r>
  </si>
  <si>
    <t xml:space="preserve">EGOP IV </t>
  </si>
  <si>
    <t>EGOP V</t>
  </si>
  <si>
    <t xml:space="preserve">EGOP VI </t>
  </si>
  <si>
    <r>
      <t>EGOP 808 -</t>
    </r>
    <r>
      <rPr>
        <i/>
        <sz val="11"/>
        <color theme="1"/>
        <rFont val="Calibri"/>
        <family val="2"/>
        <scheme val="minor"/>
      </rPr>
      <t>Ti Only</t>
    </r>
  </si>
  <si>
    <r>
      <t>ROPO 808 -</t>
    </r>
    <r>
      <rPr>
        <i/>
        <sz val="11"/>
        <color theme="1"/>
        <rFont val="Calibri"/>
        <family val="2"/>
        <scheme val="minor"/>
      </rPr>
      <t>Ti Only</t>
    </r>
  </si>
  <si>
    <t>Legacy F7 / LX1 Guards</t>
  </si>
  <si>
    <t>F7X EGOP</t>
  </si>
  <si>
    <t>F7X EGOP II DW</t>
  </si>
  <si>
    <t>F7X EGOP III</t>
  </si>
  <si>
    <t>F7X ROPO DWC</t>
  </si>
  <si>
    <t xml:space="preserve">F7X ROPO DWO </t>
  </si>
  <si>
    <t>F7X ROPO SW</t>
  </si>
  <si>
    <t xml:space="preserve">F7X ROPO SW II </t>
  </si>
  <si>
    <t>F7X EGOP IV</t>
  </si>
  <si>
    <t>F7X EGOP V</t>
  </si>
  <si>
    <t xml:space="preserve">F7X EGOP VI </t>
  </si>
  <si>
    <t>All Legacy F7 Guards Fit the F7 AiR, F7 2.0, F7 VTD and LX1</t>
  </si>
  <si>
    <r>
      <t>SO-215E -</t>
    </r>
    <r>
      <rPr>
        <i/>
        <sz val="11"/>
        <color theme="1"/>
        <rFont val="Calibri"/>
        <family val="2"/>
        <scheme val="minor"/>
      </rPr>
      <t>Ti Only</t>
    </r>
  </si>
  <si>
    <t>SO-212E-5</t>
  </si>
  <si>
    <t xml:space="preserve">SO-212E-4 </t>
  </si>
  <si>
    <t xml:space="preserve">SO-212E-3 </t>
  </si>
  <si>
    <r>
      <t>SO-212-3 -</t>
    </r>
    <r>
      <rPr>
        <i/>
        <sz val="11"/>
        <color theme="1"/>
        <rFont val="Calibri"/>
        <family val="2"/>
        <scheme val="minor"/>
      </rPr>
      <t>Ti Only</t>
    </r>
  </si>
  <si>
    <r>
      <t>SO-212-2 -</t>
    </r>
    <r>
      <rPr>
        <i/>
        <sz val="11"/>
        <color theme="1"/>
        <rFont val="Calibri"/>
        <family val="2"/>
        <scheme val="minor"/>
      </rPr>
      <t>Ti Only</t>
    </r>
  </si>
  <si>
    <t>F7 AiR</t>
  </si>
  <si>
    <t>F7 AiR Elite</t>
  </si>
  <si>
    <t>EGOP IV</t>
  </si>
  <si>
    <r>
      <t>ROPO SW II -</t>
    </r>
    <r>
      <rPr>
        <i/>
        <sz val="11"/>
        <color theme="1"/>
        <rFont val="Calibri"/>
        <family val="2"/>
        <scheme val="minor"/>
      </rPr>
      <t>Ti only</t>
    </r>
  </si>
  <si>
    <r>
      <t>EGOP 808 -</t>
    </r>
    <r>
      <rPr>
        <i/>
        <sz val="11"/>
        <color theme="1"/>
        <rFont val="Calibri"/>
        <family val="2"/>
        <scheme val="minor"/>
      </rPr>
      <t>Ti only</t>
    </r>
  </si>
  <si>
    <r>
      <t>SO-215E -</t>
    </r>
    <r>
      <rPr>
        <i/>
        <sz val="11"/>
        <color theme="1"/>
        <rFont val="Calibri"/>
        <family val="2"/>
        <scheme val="minor"/>
      </rPr>
      <t>Ti only</t>
    </r>
  </si>
  <si>
    <t>SO-212E-4</t>
  </si>
  <si>
    <t>SO-212E-3</t>
  </si>
  <si>
    <r>
      <t>SO-212-3 -</t>
    </r>
    <r>
      <rPr>
        <i/>
        <sz val="11"/>
        <color theme="1"/>
        <rFont val="Calibri"/>
        <family val="2"/>
        <scheme val="minor"/>
      </rPr>
      <t>Ti only</t>
    </r>
  </si>
  <si>
    <r>
      <t>SO-212-2 -</t>
    </r>
    <r>
      <rPr>
        <i/>
        <sz val="11"/>
        <color theme="1"/>
        <rFont val="Calibri"/>
        <family val="2"/>
        <scheme val="minor"/>
      </rPr>
      <t>Ti only</t>
    </r>
  </si>
  <si>
    <t>LX1 - Youth</t>
  </si>
  <si>
    <t>Stock A11 2.0 - Youth</t>
  </si>
  <si>
    <t>CTO A11 2.0 - Youth</t>
  </si>
  <si>
    <t>Zero2 - Youth</t>
  </si>
  <si>
    <t>Zero2 Elite -Youth</t>
  </si>
  <si>
    <t>VROPO TRAD NB- only</t>
  </si>
  <si>
    <t>F7X ROPO SW II - only</t>
  </si>
  <si>
    <t>F7 AiR Series</t>
  </si>
  <si>
    <t>F7 AiR Youth Stock</t>
  </si>
  <si>
    <t>F7 AiR Youth CTO</t>
  </si>
  <si>
    <t>F7 AiR Youth Elite Stock</t>
  </si>
  <si>
    <t>F7 AiR Youth Elite CTO</t>
  </si>
  <si>
    <r>
      <t xml:space="preserve">HELMETS ONLY </t>
    </r>
    <r>
      <rPr>
        <b/>
        <i/>
        <sz val="9"/>
        <color theme="1"/>
        <rFont val="Calibri"/>
        <family val="2"/>
        <scheme val="minor"/>
      </rPr>
      <t xml:space="preserve"> -</t>
    </r>
    <r>
      <rPr>
        <i/>
        <sz val="9"/>
        <color theme="1"/>
        <rFont val="Calibri"/>
        <family val="2"/>
        <scheme val="minor"/>
      </rPr>
      <t xml:space="preserve"> NOTE: </t>
    </r>
    <r>
      <rPr>
        <b/>
        <i/>
        <sz val="9"/>
        <color theme="1"/>
        <rFont val="Calibri"/>
        <family val="2"/>
        <scheme val="minor"/>
      </rPr>
      <t>Youth Stock</t>
    </r>
    <r>
      <rPr>
        <i/>
        <sz val="9"/>
        <color theme="1"/>
        <rFont val="Calibri"/>
        <family val="2"/>
        <scheme val="minor"/>
      </rPr>
      <t xml:space="preserve"> = White w/ Gray FG or Black w/ Black FG        </t>
    </r>
    <r>
      <rPr>
        <b/>
        <i/>
        <sz val="9"/>
        <color theme="1"/>
        <rFont val="Calibri"/>
        <family val="2"/>
        <scheme val="minor"/>
      </rPr>
      <t>Youth CTO</t>
    </r>
    <r>
      <rPr>
        <i/>
        <sz val="9"/>
        <color theme="1"/>
        <rFont val="Calibri"/>
        <family val="2"/>
        <scheme val="minor"/>
      </rPr>
      <t xml:space="preserve"> = Every other molded/painted color combo </t>
    </r>
  </si>
  <si>
    <t xml:space="preserve">LOOSE FACEGUARDS - if needed </t>
  </si>
  <si>
    <t>F7 VTD or 2.0.</t>
  </si>
  <si>
    <t>Helmet Color</t>
  </si>
  <si>
    <t>Team / School</t>
  </si>
  <si>
    <t>SALES REP USE</t>
  </si>
  <si>
    <t>F7 AiR Guards fit F7 Pro, F7 AiR, F7 AiR Youth Models</t>
  </si>
  <si>
    <t>State:</t>
  </si>
  <si>
    <t>Choose Business or Residence below:</t>
  </si>
  <si>
    <t>DELIVERY:</t>
  </si>
  <si>
    <t>207000E</t>
  </si>
  <si>
    <t>GAME ONE</t>
  </si>
  <si>
    <t>Certor Sales Rep:</t>
  </si>
  <si>
    <t>Game One PO #:</t>
  </si>
  <si>
    <t>INSTRUCTIONS:</t>
  </si>
  <si>
    <t>CELL C6: ENTER THE CERTOR SALES REP NAME</t>
  </si>
  <si>
    <t>FILL OUT BILL TO INFO</t>
  </si>
  <si>
    <t>FILL OUT SHIP TO INFO</t>
  </si>
  <si>
    <t>FILL OUT DELIVERY LOCATION TYPE</t>
  </si>
  <si>
    <t>ADD ANY NOTES NECESSARY</t>
  </si>
  <si>
    <t>CELL C64: ENTER PURCHASING REP NAME</t>
  </si>
  <si>
    <t>CELL C65: ENTER PURCHASING REP PHONE #</t>
  </si>
  <si>
    <t>CELL C66: ENTER PURCHASING REP EMAIL</t>
  </si>
  <si>
    <t>FILL OUT PRODUCT PORTIONS</t>
  </si>
  <si>
    <t>EMAIL COMPLETED ORDER FORM TO: teamdealer@certorsports.com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</si>
</sst>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
    <numFmt numFmtId="165" formatCode="_([$$-409]* #,##0.00_);_([$$-409]* \(#,##0.00\);_([$$-409]* &quot;-&quot;??_);_(@_)"/>
    <numFmt numFmtId="166" formatCode=";;;"/>
  </numFmts>
  <fonts count="38" x14ac:knownFonts="1">
    <font>
      <sz val="11"/>
      <color theme="1"/>
      <name val="Calibri"/>
      <family val="2"/>
      <scheme val="minor"/>
    </font>
    <font>
      <b/>
      <sz val="10"/>
      <color theme="1"/>
      <name val="Calibri"/>
      <family val="2"/>
      <scheme val="minor"/>
    </font>
    <font>
      <sz val="9"/>
      <color theme="1"/>
      <name val="Calibri"/>
      <family val="2"/>
      <scheme val="minor"/>
    </font>
    <font>
      <b/>
      <i/>
      <sz val="10"/>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24"/>
      <color theme="1"/>
      <name val="Calibri"/>
      <family val="2"/>
      <scheme val="minor"/>
    </font>
    <font>
      <i/>
      <sz val="36"/>
      <color theme="1"/>
      <name val="Haettenschweiler"/>
      <family val="2"/>
    </font>
    <font>
      <i/>
      <sz val="9"/>
      <color theme="1"/>
      <name val="Calibri"/>
      <family val="2"/>
      <scheme val="minor"/>
    </font>
    <font>
      <b/>
      <i/>
      <sz val="8"/>
      <color theme="1"/>
      <name val="Calibri"/>
      <family val="2"/>
      <scheme val="minor"/>
    </font>
    <font>
      <b/>
      <i/>
      <sz val="20"/>
      <color theme="1"/>
      <name val="Calibri"/>
      <family val="2"/>
      <scheme val="minor"/>
    </font>
    <font>
      <sz val="10"/>
      <name val="Arial"/>
      <family val="2"/>
    </font>
    <font>
      <b/>
      <sz val="9"/>
      <color theme="1"/>
      <name val="Calibri"/>
      <family val="2"/>
      <scheme val="minor"/>
    </font>
    <font>
      <b/>
      <i/>
      <sz val="9"/>
      <color theme="1"/>
      <name val="Calibri"/>
      <family val="2"/>
      <scheme val="minor"/>
    </font>
    <font>
      <sz val="11"/>
      <color rgb="FFFF0000"/>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b/>
      <i/>
      <sz val="12"/>
      <color theme="0"/>
      <name val="Calibri"/>
      <family val="2"/>
      <scheme val="minor"/>
    </font>
    <font>
      <sz val="9"/>
      <color indexed="81"/>
      <name val="Tahoma"/>
      <family val="2"/>
    </font>
    <font>
      <b/>
      <sz val="9"/>
      <color indexed="81"/>
      <name val="Tahoma"/>
      <family val="2"/>
    </font>
    <font>
      <b/>
      <sz val="14"/>
      <color theme="1"/>
      <name val="Calibri"/>
      <family val="2"/>
      <scheme val="minor"/>
    </font>
    <font>
      <u/>
      <sz val="11"/>
      <color theme="10"/>
      <name val="Calibri"/>
      <family val="2"/>
      <scheme val="minor"/>
    </font>
    <font>
      <b/>
      <sz val="10"/>
      <color rgb="FFFF0000"/>
      <name val="Calibri"/>
      <family val="2"/>
      <scheme val="minor"/>
    </font>
    <font>
      <i/>
      <sz val="10"/>
      <color theme="1"/>
      <name val="Calibri"/>
      <family val="2"/>
      <scheme val="minor"/>
    </font>
    <font>
      <b/>
      <i/>
      <sz val="9"/>
      <name val="Calibri"/>
      <family val="2"/>
      <scheme val="minor"/>
    </font>
    <font>
      <sz val="9"/>
      <color rgb="FF393E47"/>
      <name val="Arial"/>
      <family val="2"/>
    </font>
    <font>
      <b/>
      <sz val="10"/>
      <color rgb="FF393E47"/>
      <name val="Arial"/>
      <family val="2"/>
    </font>
    <font>
      <b/>
      <i/>
      <sz val="18"/>
      <color theme="1"/>
      <name val="Calibri"/>
      <family val="2"/>
      <scheme val="minor"/>
    </font>
    <font>
      <sz val="10"/>
      <name val="Calibri"/>
      <family val="2"/>
    </font>
    <font>
      <b/>
      <sz val="11"/>
      <color theme="0"/>
      <name val="Calibri"/>
      <family val="2"/>
      <scheme val="minor"/>
    </font>
    <font>
      <b/>
      <i/>
      <sz val="11"/>
      <color theme="0"/>
      <name val="Calibri"/>
      <family val="2"/>
      <scheme val="minor"/>
    </font>
    <font>
      <b/>
      <sz val="12"/>
      <color theme="1"/>
      <name val="Calibri"/>
      <family val="2"/>
      <scheme val="minor"/>
    </font>
    <font>
      <i/>
      <sz val="14"/>
      <color theme="1"/>
      <name val="Haettenschweiler"/>
      <family val="2"/>
    </font>
    <font>
      <i/>
      <sz val="12"/>
      <color theme="1"/>
      <name val="Calibri"/>
      <family val="2"/>
    </font>
    <font>
      <sz val="12"/>
      <color theme="1"/>
      <name val="Calibri"/>
      <family val="2"/>
    </font>
    <font>
      <sz val="12"/>
      <color rgb="FF000118"/>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2" fillId="0" borderId="0"/>
    <xf numFmtId="0" fontId="23" fillId="0" borderId="0" applyNumberFormat="0" applyFill="0" applyBorder="0" applyAlignment="0" applyProtection="0"/>
    <xf numFmtId="0" fontId="12" fillId="0" borderId="0"/>
  </cellStyleXfs>
  <cellXfs count="241">
    <xf numFmtId="0" fontId="0" fillId="0" borderId="0" xfId="0"/>
    <xf numFmtId="0" fontId="0" fillId="0" borderId="0" xfId="0" applyAlignment="1">
      <alignment horizontal="center"/>
    </xf>
    <xf numFmtId="44" fontId="0" fillId="0" borderId="0" xfId="0" applyNumberFormat="1" applyAlignment="1">
      <alignment horizontal="center"/>
    </xf>
    <xf numFmtId="44" fontId="0" fillId="0" borderId="1" xfId="0" applyNumberFormat="1" applyBorder="1" applyAlignment="1">
      <alignment horizontal="center"/>
    </xf>
    <xf numFmtId="0" fontId="0" fillId="0" borderId="1" xfId="0" applyBorder="1" applyAlignment="1">
      <alignment horizontal="center"/>
    </xf>
    <xf numFmtId="0" fontId="7" fillId="0" borderId="0" xfId="0" applyFont="1" applyAlignment="1">
      <alignment vertical="center"/>
    </xf>
    <xf numFmtId="164" fontId="2" fillId="0" borderId="9" xfId="0" applyNumberFormat="1" applyFont="1" applyBorder="1" applyAlignment="1">
      <alignment horizontal="center"/>
    </xf>
    <xf numFmtId="0" fontId="8" fillId="0" borderId="0" xfId="0" applyFont="1"/>
    <xf numFmtId="8" fontId="0" fillId="0" borderId="0" xfId="0" applyNumberFormat="1"/>
    <xf numFmtId="0" fontId="11" fillId="0" borderId="0" xfId="0" applyFont="1" applyAlignment="1">
      <alignment horizontal="left"/>
    </xf>
    <xf numFmtId="0" fontId="3" fillId="0" borderId="0" xfId="0" applyFont="1" applyAlignment="1">
      <alignment horizontal="left"/>
    </xf>
    <xf numFmtId="0" fontId="10" fillId="2" borderId="13" xfId="0" applyFont="1" applyFill="1" applyBorder="1" applyAlignment="1">
      <alignment horizontal="left"/>
    </xf>
    <xf numFmtId="44" fontId="0" fillId="0" borderId="14" xfId="0" applyNumberFormat="1" applyBorder="1" applyAlignment="1">
      <alignment horizontal="center"/>
    </xf>
    <xf numFmtId="0" fontId="19" fillId="3" borderId="2" xfId="0" applyFont="1" applyFill="1" applyBorder="1" applyAlignment="1">
      <alignment vertical="center"/>
    </xf>
    <xf numFmtId="0" fontId="14" fillId="2" borderId="13" xfId="0" applyFont="1" applyFill="1" applyBorder="1" applyAlignment="1">
      <alignment horizontal="center"/>
    </xf>
    <xf numFmtId="44" fontId="14" fillId="2" borderId="13" xfId="0" applyNumberFormat="1" applyFont="1" applyFill="1" applyBorder="1" applyAlignment="1">
      <alignment horizontal="center"/>
    </xf>
    <xf numFmtId="0" fontId="14" fillId="2" borderId="13" xfId="0" applyFont="1" applyFill="1" applyBorder="1" applyAlignment="1">
      <alignment horizontal="left"/>
    </xf>
    <xf numFmtId="0" fontId="6" fillId="0" borderId="0" xfId="0" applyFont="1" applyAlignment="1">
      <alignment vertical="center"/>
    </xf>
    <xf numFmtId="0" fontId="0" fillId="0" borderId="0" xfId="0" applyAlignment="1">
      <alignment vertical="center"/>
    </xf>
    <xf numFmtId="0" fontId="0" fillId="0" borderId="1" xfId="0" applyBorder="1"/>
    <xf numFmtId="49" fontId="0" fillId="0" borderId="1" xfId="0" applyNumberFormat="1" applyBorder="1" applyAlignment="1" applyProtection="1">
      <alignment horizontal="center"/>
      <protection locked="0"/>
    </xf>
    <xf numFmtId="0" fontId="2"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44" fontId="0" fillId="0" borderId="1" xfId="0" applyNumberFormat="1" applyBorder="1" applyAlignment="1" applyProtection="1">
      <alignment horizontal="center"/>
      <protection locked="0"/>
    </xf>
    <xf numFmtId="0" fontId="5" fillId="0" borderId="1" xfId="0" applyFont="1" applyBorder="1" applyAlignment="1" applyProtection="1">
      <alignment horizontal="center"/>
      <protection locked="0"/>
    </xf>
    <xf numFmtId="0" fontId="4" fillId="0" borderId="14" xfId="0" applyFont="1" applyBorder="1" applyAlignment="1" applyProtection="1">
      <alignment horizontal="center"/>
      <protection locked="0"/>
    </xf>
    <xf numFmtId="44" fontId="0" fillId="0" borderId="14" xfId="0" applyNumberFormat="1" applyBorder="1" applyAlignment="1" applyProtection="1">
      <alignment horizontal="center"/>
      <protection locked="0"/>
    </xf>
    <xf numFmtId="0" fontId="11" fillId="0" borderId="0" xfId="0" applyFont="1"/>
    <xf numFmtId="0" fontId="3" fillId="4" borderId="16" xfId="0" applyFont="1" applyFill="1" applyBorder="1"/>
    <xf numFmtId="0" fontId="0" fillId="0" borderId="17" xfId="0" applyBorder="1"/>
    <xf numFmtId="0" fontId="0" fillId="0" borderId="18" xfId="0" applyBorder="1"/>
    <xf numFmtId="0" fontId="17" fillId="0" borderId="24" xfId="0" applyFont="1" applyBorder="1"/>
    <xf numFmtId="0" fontId="0" fillId="0" borderId="25" xfId="0" applyBorder="1" applyAlignment="1">
      <alignment horizontal="center"/>
    </xf>
    <xf numFmtId="0" fontId="17" fillId="0" borderId="26" xfId="0" applyFont="1" applyBorder="1"/>
    <xf numFmtId="0" fontId="0" fillId="0" borderId="27" xfId="0" applyBorder="1" applyAlignment="1">
      <alignment horizontal="center"/>
    </xf>
    <xf numFmtId="0" fontId="4" fillId="4" borderId="28" xfId="0" applyFont="1" applyFill="1" applyBorder="1"/>
    <xf numFmtId="0" fontId="4" fillId="4" borderId="29" xfId="0" applyFont="1" applyFill="1" applyBorder="1"/>
    <xf numFmtId="0" fontId="2" fillId="0" borderId="17"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xf>
    <xf numFmtId="0" fontId="17" fillId="0" borderId="30" xfId="0" applyFont="1" applyBorder="1"/>
    <xf numFmtId="0" fontId="0" fillId="0" borderId="31" xfId="0" applyBorder="1" applyAlignment="1">
      <alignment horizontal="center"/>
    </xf>
    <xf numFmtId="0" fontId="0" fillId="0" borderId="32" xfId="0" applyBorder="1"/>
    <xf numFmtId="0" fontId="3" fillId="4" borderId="28" xfId="0" applyFont="1" applyFill="1" applyBorder="1"/>
    <xf numFmtId="0" fontId="4" fillId="4" borderId="15" xfId="0" applyFont="1" applyFill="1" applyBorder="1"/>
    <xf numFmtId="0" fontId="3" fillId="4" borderId="15" xfId="0" applyFont="1" applyFill="1" applyBorder="1" applyAlignment="1">
      <alignment horizontal="center"/>
    </xf>
    <xf numFmtId="0" fontId="4" fillId="4" borderId="21" xfId="0" applyFont="1" applyFill="1" applyBorder="1"/>
    <xf numFmtId="0" fontId="0" fillId="4" borderId="19" xfId="0" applyFill="1" applyBorder="1"/>
    <xf numFmtId="0" fontId="0" fillId="0" borderId="24" xfId="0" applyBorder="1"/>
    <xf numFmtId="0" fontId="25" fillId="0" borderId="9" xfId="0" applyFont="1" applyBorder="1" applyAlignment="1">
      <alignment horizontal="left"/>
    </xf>
    <xf numFmtId="0" fontId="9" fillId="0" borderId="0" xfId="0" applyFont="1" applyAlignment="1">
      <alignment horizontal="center"/>
    </xf>
    <xf numFmtId="0" fontId="2" fillId="0" borderId="32" xfId="0" applyFont="1" applyBorder="1" applyAlignment="1">
      <alignment horizontal="center"/>
    </xf>
    <xf numFmtId="0" fontId="0" fillId="0" borderId="0" xfId="0" applyAlignment="1">
      <alignment horizontal="left"/>
    </xf>
    <xf numFmtId="0" fontId="27" fillId="0" borderId="0" xfId="0" applyFont="1"/>
    <xf numFmtId="0" fontId="2" fillId="0" borderId="9"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0" fillId="0" borderId="38" xfId="0" applyBorder="1"/>
    <xf numFmtId="0" fontId="3" fillId="5" borderId="1" xfId="0" applyFont="1" applyFill="1" applyBorder="1"/>
    <xf numFmtId="0" fontId="3" fillId="5" borderId="39" xfId="0" applyFont="1" applyFill="1" applyBorder="1"/>
    <xf numFmtId="0" fontId="3" fillId="5" borderId="40" xfId="0" applyFont="1" applyFill="1" applyBorder="1"/>
    <xf numFmtId="0" fontId="3" fillId="5" borderId="41" xfId="0" applyFont="1" applyFill="1" applyBorder="1"/>
    <xf numFmtId="0" fontId="0" fillId="0" borderId="25" xfId="0" applyBorder="1"/>
    <xf numFmtId="0" fontId="3" fillId="5" borderId="24" xfId="0" applyFont="1" applyFill="1" applyBorder="1"/>
    <xf numFmtId="0" fontId="3" fillId="5" borderId="25" xfId="0" applyFont="1" applyFill="1" applyBorder="1"/>
    <xf numFmtId="0" fontId="0" fillId="0" borderId="26" xfId="0" applyBorder="1"/>
    <xf numFmtId="0" fontId="0" fillId="0" borderId="42" xfId="0" applyBorder="1"/>
    <xf numFmtId="0" fontId="0" fillId="0" borderId="27" xfId="0" applyBorder="1"/>
    <xf numFmtId="0" fontId="0" fillId="0" borderId="30" xfId="0" applyBorder="1"/>
    <xf numFmtId="0" fontId="0" fillId="0" borderId="13" xfId="0" applyBorder="1"/>
    <xf numFmtId="0" fontId="0" fillId="0" borderId="31" xfId="0" applyBorder="1"/>
    <xf numFmtId="0" fontId="0" fillId="0" borderId="43" xfId="0" applyBorder="1"/>
    <xf numFmtId="0" fontId="0" fillId="0" borderId="44" xfId="0" applyBorder="1"/>
    <xf numFmtId="0" fontId="0" fillId="0" borderId="45" xfId="0" applyBorder="1"/>
    <xf numFmtId="0" fontId="3" fillId="5" borderId="40" xfId="0" applyFont="1" applyFill="1" applyBorder="1" applyAlignment="1">
      <alignment horizontal="center"/>
    </xf>
    <xf numFmtId="44" fontId="5" fillId="0" borderId="0" xfId="0" applyNumberFormat="1" applyFont="1" applyAlignment="1">
      <alignment horizontal="center"/>
    </xf>
    <xf numFmtId="0" fontId="5" fillId="0" borderId="0" xfId="0" applyFont="1" applyAlignment="1">
      <alignment horizontal="left"/>
    </xf>
    <xf numFmtId="0" fontId="5" fillId="0" borderId="0" xfId="0" applyFont="1" applyAlignment="1" applyProtection="1">
      <alignment horizontal="left"/>
      <protection locked="0"/>
    </xf>
    <xf numFmtId="0" fontId="13" fillId="0" borderId="39" xfId="0" applyFont="1" applyBorder="1" applyAlignment="1">
      <alignment horizontal="right"/>
    </xf>
    <xf numFmtId="0" fontId="0" fillId="0" borderId="41" xfId="0" applyBorder="1" applyAlignment="1">
      <alignment horizontal="center"/>
    </xf>
    <xf numFmtId="0" fontId="13" fillId="0" borderId="24" xfId="0" applyFont="1" applyBorder="1" applyAlignment="1">
      <alignment horizontal="right"/>
    </xf>
    <xf numFmtId="44" fontId="0" fillId="0" borderId="25" xfId="0" applyNumberFormat="1" applyBorder="1" applyAlignment="1">
      <alignment vertical="center"/>
    </xf>
    <xf numFmtId="165" fontId="0" fillId="0" borderId="25" xfId="0" applyNumberFormat="1" applyBorder="1" applyAlignment="1" applyProtection="1">
      <alignment horizontal="center" vertical="center"/>
      <protection locked="0"/>
    </xf>
    <xf numFmtId="0" fontId="2" fillId="0" borderId="0" xfId="2" applyFont="1" applyAlignment="1">
      <alignment horizontal="right"/>
    </xf>
    <xf numFmtId="10" fontId="5" fillId="0" borderId="25" xfId="0" applyNumberFormat="1" applyFont="1" applyBorder="1" applyProtection="1">
      <protection locked="0"/>
    </xf>
    <xf numFmtId="44" fontId="0" fillId="0" borderId="25" xfId="0" applyNumberFormat="1" applyBorder="1" applyAlignment="1" applyProtection="1">
      <alignment horizontal="center" vertical="center"/>
      <protection hidden="1"/>
    </xf>
    <xf numFmtId="166" fontId="0" fillId="0" borderId="0" xfId="0" applyNumberFormat="1" applyAlignment="1" applyProtection="1">
      <alignment horizontal="center"/>
      <protection hidden="1"/>
    </xf>
    <xf numFmtId="0" fontId="5" fillId="0" borderId="0" xfId="0" applyFont="1" applyProtection="1">
      <protection locked="0"/>
    </xf>
    <xf numFmtId="0" fontId="5" fillId="0" borderId="50" xfId="0" applyFont="1" applyBorder="1" applyProtection="1">
      <protection locked="0"/>
    </xf>
    <xf numFmtId="0" fontId="9" fillId="0" borderId="0" xfId="0" applyFont="1" applyAlignment="1">
      <alignment horizontal="right"/>
    </xf>
    <xf numFmtId="0" fontId="3" fillId="4" borderId="19" xfId="0" applyFont="1" applyFill="1" applyBorder="1"/>
    <xf numFmtId="0" fontId="0" fillId="0" borderId="20" xfId="0" applyBorder="1"/>
    <xf numFmtId="0" fontId="0" fillId="0" borderId="51" xfId="0" applyBorder="1"/>
    <xf numFmtId="0" fontId="9" fillId="0" borderId="0" xfId="0" applyFont="1" applyAlignment="1">
      <alignment wrapText="1"/>
    </xf>
    <xf numFmtId="0" fontId="9" fillId="0" borderId="52" xfId="0" applyFont="1" applyBorder="1" applyAlignment="1">
      <alignment horizontal="center" wrapText="1"/>
    </xf>
    <xf numFmtId="0" fontId="18" fillId="4" borderId="15" xfId="0" applyFont="1" applyFill="1" applyBorder="1"/>
    <xf numFmtId="0" fontId="30" fillId="0" borderId="53" xfId="0" applyFont="1" applyBorder="1" applyAlignment="1">
      <alignment vertical="center"/>
    </xf>
    <xf numFmtId="0" fontId="30" fillId="0" borderId="54" xfId="0" applyFont="1" applyBorder="1" applyAlignment="1">
      <alignment vertical="center"/>
    </xf>
    <xf numFmtId="0" fontId="30" fillId="0" borderId="17" xfId="0" applyFont="1" applyBorder="1" applyAlignment="1">
      <alignment vertical="center"/>
    </xf>
    <xf numFmtId="0" fontId="30" fillId="0" borderId="32" xfId="0" applyFont="1" applyBorder="1" applyAlignment="1">
      <alignment vertical="center"/>
    </xf>
    <xf numFmtId="0" fontId="30" fillId="0" borderId="18" xfId="0" applyFont="1" applyBorder="1" applyAlignment="1">
      <alignment vertical="center"/>
    </xf>
    <xf numFmtId="0" fontId="30" fillId="0" borderId="0" xfId="0" applyFont="1" applyAlignment="1">
      <alignment vertical="center"/>
    </xf>
    <xf numFmtId="0" fontId="17" fillId="0" borderId="55" xfId="0" applyFont="1" applyBorder="1"/>
    <xf numFmtId="0" fontId="17" fillId="0" borderId="56" xfId="0" applyFont="1" applyBorder="1"/>
    <xf numFmtId="0" fontId="2" fillId="0" borderId="0" xfId="0" applyFont="1"/>
    <xf numFmtId="0" fontId="17" fillId="0" borderId="46" xfId="0" applyFont="1" applyBorder="1"/>
    <xf numFmtId="0" fontId="14" fillId="2" borderId="5" xfId="0" applyFont="1" applyFill="1" applyBorder="1" applyAlignment="1">
      <alignment horizontal="center"/>
    </xf>
    <xf numFmtId="164" fontId="3" fillId="4" borderId="59" xfId="0" applyNumberFormat="1" applyFont="1" applyFill="1" applyBorder="1" applyAlignment="1">
      <alignment vertical="center"/>
    </xf>
    <xf numFmtId="164" fontId="3" fillId="4" borderId="50" xfId="0" applyNumberFormat="1" applyFont="1" applyFill="1" applyBorder="1" applyAlignment="1">
      <alignment vertical="center"/>
    </xf>
    <xf numFmtId="49" fontId="3" fillId="4" borderId="50" xfId="0" applyNumberFormat="1" applyFont="1" applyFill="1" applyBorder="1" applyAlignment="1">
      <alignment horizontal="center"/>
    </xf>
    <xf numFmtId="0" fontId="5" fillId="4" borderId="50" xfId="0" applyFont="1" applyFill="1" applyBorder="1" applyAlignment="1">
      <alignment horizontal="left"/>
    </xf>
    <xf numFmtId="49" fontId="2" fillId="4" borderId="50" xfId="0" applyNumberFormat="1" applyFont="1" applyFill="1" applyBorder="1" applyAlignment="1">
      <alignment horizontal="center"/>
    </xf>
    <xf numFmtId="0" fontId="5" fillId="4" borderId="50" xfId="0" applyFont="1" applyFill="1" applyBorder="1" applyAlignment="1">
      <alignment horizontal="right"/>
    </xf>
    <xf numFmtId="49" fontId="5" fillId="4" borderId="50" xfId="0" applyNumberFormat="1" applyFont="1" applyFill="1" applyBorder="1" applyAlignment="1">
      <alignment horizontal="left"/>
    </xf>
    <xf numFmtId="0" fontId="2" fillId="4" borderId="50" xfId="0" applyFont="1" applyFill="1" applyBorder="1" applyAlignment="1">
      <alignment horizontal="center"/>
    </xf>
    <xf numFmtId="0" fontId="4" fillId="4" borderId="50" xfId="0" applyFont="1" applyFill="1" applyBorder="1" applyAlignment="1">
      <alignment horizontal="center"/>
    </xf>
    <xf numFmtId="44" fontId="0" fillId="4" borderId="50" xfId="0" applyNumberFormat="1" applyFill="1" applyBorder="1" applyAlignment="1">
      <alignment horizontal="center"/>
    </xf>
    <xf numFmtId="44" fontId="0" fillId="4" borderId="60" xfId="0" applyNumberFormat="1" applyFill="1" applyBorder="1" applyAlignment="1">
      <alignment horizontal="center"/>
    </xf>
    <xf numFmtId="0" fontId="14" fillId="2" borderId="5" xfId="0" applyFont="1" applyFill="1" applyBorder="1"/>
    <xf numFmtId="0" fontId="14" fillId="2" borderId="2" xfId="0" applyFont="1" applyFill="1" applyBorder="1" applyAlignment="1">
      <alignment horizontal="center"/>
    </xf>
    <xf numFmtId="0" fontId="14" fillId="2" borderId="2" xfId="0" applyFont="1" applyFill="1" applyBorder="1"/>
    <xf numFmtId="0" fontId="31" fillId="3" borderId="0" xfId="0" applyFont="1" applyFill="1" applyAlignment="1">
      <alignment horizontal="center"/>
    </xf>
    <xf numFmtId="0" fontId="0" fillId="2" borderId="2" xfId="0" applyFill="1" applyBorder="1" applyAlignment="1" applyProtection="1">
      <alignment horizontal="left"/>
      <protection locked="0"/>
    </xf>
    <xf numFmtId="0" fontId="4" fillId="4" borderId="34" xfId="0" applyFont="1" applyFill="1" applyBorder="1" applyAlignment="1">
      <alignment horizontal="center"/>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27" xfId="0" applyBorder="1" applyAlignment="1" applyProtection="1">
      <alignment horizontal="center"/>
      <protection locked="0"/>
    </xf>
    <xf numFmtId="0" fontId="4" fillId="4" borderId="34" xfId="0" applyFont="1" applyFill="1" applyBorder="1" applyAlignment="1">
      <alignment horizontal="left"/>
    </xf>
    <xf numFmtId="0" fontId="31" fillId="3" borderId="0" xfId="0" applyFont="1" applyFill="1" applyAlignment="1">
      <alignment horizontal="left"/>
    </xf>
    <xf numFmtId="0" fontId="0" fillId="0" borderId="39" xfId="0" applyBorder="1" applyAlignment="1" applyProtection="1">
      <alignment horizontal="left"/>
      <protection locked="0"/>
    </xf>
    <xf numFmtId="0" fontId="0" fillId="0" borderId="24" xfId="0" applyBorder="1" applyAlignment="1" applyProtection="1">
      <alignment horizontal="left"/>
      <protection locked="0"/>
    </xf>
    <xf numFmtId="0" fontId="0" fillId="0" borderId="26" xfId="0" applyBorder="1" applyAlignment="1" applyProtection="1">
      <alignment horizontal="left"/>
      <protection locked="0"/>
    </xf>
    <xf numFmtId="0" fontId="9" fillId="2" borderId="0" xfId="0" applyFont="1" applyFill="1" applyAlignment="1">
      <alignment horizontal="right"/>
    </xf>
    <xf numFmtId="0" fontId="0" fillId="2" borderId="0" xfId="0" applyFill="1" applyProtection="1">
      <protection locked="0"/>
    </xf>
    <xf numFmtId="0" fontId="0" fillId="2" borderId="8" xfId="0" applyFill="1" applyBorder="1"/>
    <xf numFmtId="0" fontId="0" fillId="0" borderId="7" xfId="0" applyBorder="1"/>
    <xf numFmtId="0" fontId="1" fillId="2" borderId="1" xfId="0" applyFont="1" applyFill="1" applyBorder="1" applyAlignment="1" applyProtection="1">
      <alignment horizontal="center" vertical="center"/>
      <protection locked="0"/>
    </xf>
    <xf numFmtId="0" fontId="32" fillId="7" borderId="0" xfId="0" applyFont="1" applyFill="1" applyAlignment="1">
      <alignment horizontal="center" vertical="center"/>
    </xf>
    <xf numFmtId="0" fontId="34" fillId="0" borderId="0" xfId="0" applyFont="1"/>
    <xf numFmtId="0" fontId="35" fillId="0" borderId="0" xfId="0" applyFont="1"/>
    <xf numFmtId="0" fontId="36" fillId="0" borderId="0" xfId="0" applyFont="1"/>
    <xf numFmtId="0" fontId="6" fillId="0" borderId="0" xfId="0" applyFont="1"/>
    <xf numFmtId="0" fontId="37" fillId="0" borderId="0" xfId="0" applyFont="1"/>
    <xf numFmtId="0" fontId="2" fillId="0" borderId="1" xfId="0" applyFont="1" applyBorder="1" applyAlignment="1" applyProtection="1">
      <alignment horizontal="center"/>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0" fillId="2" borderId="2" xfId="0" applyFill="1" applyBorder="1" applyAlignment="1">
      <alignment horizontal="center"/>
    </xf>
    <xf numFmtId="0" fontId="0" fillId="2" borderId="6" xfId="0" applyFill="1" applyBorder="1" applyAlignment="1">
      <alignment horizontal="center"/>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5" fillId="0" borderId="9" xfId="0" applyNumberFormat="1" applyFont="1" applyBorder="1" applyAlignment="1" applyProtection="1">
      <alignment horizontal="center"/>
      <protection locked="0"/>
    </xf>
    <xf numFmtId="49" fontId="5" fillId="0" borderId="12" xfId="0" applyNumberFormat="1" applyFont="1" applyBorder="1" applyAlignment="1" applyProtection="1">
      <alignment horizontal="center"/>
      <protection locked="0"/>
    </xf>
    <xf numFmtId="49" fontId="5" fillId="0" borderId="10" xfId="0" applyNumberFormat="1" applyFont="1" applyBorder="1" applyAlignment="1" applyProtection="1">
      <alignment horizontal="center"/>
      <protection locked="0"/>
    </xf>
    <xf numFmtId="0" fontId="14" fillId="2" borderId="5" xfId="2" applyFont="1" applyFill="1" applyBorder="1" applyAlignment="1">
      <alignment horizontal="left"/>
    </xf>
    <xf numFmtId="0" fontId="14" fillId="2" borderId="2" xfId="2" applyFont="1" applyFill="1" applyBorder="1" applyAlignment="1">
      <alignment horizontal="left"/>
    </xf>
    <xf numFmtId="0" fontId="14" fillId="2" borderId="6" xfId="2" applyFont="1" applyFill="1" applyBorder="1" applyAlignment="1">
      <alignment horizontal="left"/>
    </xf>
    <xf numFmtId="0" fontId="5" fillId="0" borderId="12" xfId="0" applyFont="1" applyBorder="1" applyAlignment="1" applyProtection="1">
      <alignment horizontal="left"/>
      <protection locked="0"/>
    </xf>
    <xf numFmtId="0" fontId="0" fillId="2" borderId="0" xfId="0" applyFill="1" applyAlignment="1" applyProtection="1">
      <alignment horizontal="left"/>
      <protection locked="0"/>
    </xf>
    <xf numFmtId="0" fontId="0" fillId="2" borderId="8" xfId="0" applyFill="1" applyBorder="1" applyAlignment="1" applyProtection="1">
      <alignment horizontal="left"/>
      <protection locked="0"/>
    </xf>
    <xf numFmtId="0" fontId="14" fillId="2" borderId="5" xfId="0" applyFont="1" applyFill="1" applyBorder="1" applyAlignment="1">
      <alignment horizontal="left"/>
    </xf>
    <xf numFmtId="0" fontId="14" fillId="2" borderId="2" xfId="0" applyFont="1" applyFill="1" applyBorder="1" applyAlignment="1">
      <alignment horizontal="left"/>
    </xf>
    <xf numFmtId="0" fontId="14" fillId="2" borderId="6" xfId="0" applyFont="1" applyFill="1" applyBorder="1" applyAlignment="1">
      <alignment horizontal="left"/>
    </xf>
    <xf numFmtId="0" fontId="19" fillId="3" borderId="2" xfId="0" applyFont="1" applyFill="1" applyBorder="1" applyAlignment="1">
      <alignment horizontal="left"/>
    </xf>
    <xf numFmtId="0" fontId="5" fillId="2" borderId="2" xfId="0" applyFont="1" applyFill="1" applyBorder="1" applyAlignment="1" applyProtection="1">
      <alignment horizontal="left"/>
      <protection locked="0"/>
    </xf>
    <xf numFmtId="0" fontId="5" fillId="2" borderId="6" xfId="0" applyFont="1" applyFill="1" applyBorder="1" applyAlignment="1" applyProtection="1">
      <alignment horizontal="left"/>
      <protection locked="0"/>
    </xf>
    <xf numFmtId="0" fontId="23" fillId="0" borderId="11" xfId="2" applyBorder="1" applyAlignment="1">
      <alignment horizontal="left"/>
    </xf>
    <xf numFmtId="0" fontId="22" fillId="2" borderId="11" xfId="0" applyFont="1" applyFill="1" applyBorder="1" applyAlignment="1" applyProtection="1">
      <alignment horizontal="left"/>
      <protection locked="0"/>
    </xf>
    <xf numFmtId="0" fontId="9" fillId="0" borderId="11" xfId="0" applyFont="1" applyBorder="1" applyAlignment="1">
      <alignment horizontal="right"/>
    </xf>
    <xf numFmtId="0" fontId="14" fillId="2" borderId="5" xfId="0" applyFont="1" applyFill="1" applyBorder="1" applyAlignment="1">
      <alignment horizontal="center"/>
    </xf>
    <xf numFmtId="0" fontId="14" fillId="2" borderId="6" xfId="0" applyFont="1" applyFill="1" applyBorder="1" applyAlignment="1">
      <alignment horizontal="center"/>
    </xf>
    <xf numFmtId="0" fontId="23" fillId="0" borderId="0" xfId="2" applyFill="1" applyBorder="1" applyAlignment="1">
      <alignment horizontal="left"/>
    </xf>
    <xf numFmtId="14" fontId="9" fillId="2" borderId="3" xfId="0" applyNumberFormat="1" applyFont="1" applyFill="1" applyBorder="1" applyAlignment="1">
      <alignment horizontal="right" wrapText="1"/>
    </xf>
    <xf numFmtId="14" fontId="9" fillId="2" borderId="11" xfId="0" applyNumberFormat="1" applyFont="1" applyFill="1" applyBorder="1" applyAlignment="1">
      <alignment horizontal="right" wrapText="1"/>
    </xf>
    <xf numFmtId="14" fontId="9" fillId="2" borderId="7" xfId="0" applyNumberFormat="1" applyFont="1" applyFill="1" applyBorder="1" applyAlignment="1">
      <alignment horizontal="right"/>
    </xf>
    <xf numFmtId="14" fontId="9" fillId="2" borderId="0" xfId="0" applyNumberFormat="1" applyFont="1" applyFill="1" applyAlignment="1">
      <alignment horizontal="right"/>
    </xf>
    <xf numFmtId="14" fontId="22" fillId="2" borderId="11" xfId="0" applyNumberFormat="1" applyFont="1" applyFill="1" applyBorder="1" applyAlignment="1" applyProtection="1">
      <alignment horizontal="left"/>
      <protection locked="0"/>
    </xf>
    <xf numFmtId="14" fontId="22" fillId="2" borderId="4" xfId="0" applyNumberFormat="1" applyFont="1" applyFill="1" applyBorder="1" applyAlignment="1" applyProtection="1">
      <alignment horizontal="left"/>
      <protection locked="0"/>
    </xf>
    <xf numFmtId="0" fontId="33" fillId="2" borderId="0" xfId="0" applyFont="1" applyFill="1" applyAlignment="1" applyProtection="1">
      <alignment horizontal="left"/>
      <protection locked="0"/>
    </xf>
    <xf numFmtId="0" fontId="33" fillId="2" borderId="8" xfId="0" applyFont="1" applyFill="1" applyBorder="1" applyAlignment="1" applyProtection="1">
      <alignment horizontal="left"/>
      <protection locked="0"/>
    </xf>
    <xf numFmtId="14" fontId="6" fillId="2" borderId="0" xfId="0" applyNumberFormat="1" applyFont="1" applyFill="1" applyAlignment="1" applyProtection="1">
      <alignment horizontal="left"/>
      <protection locked="0"/>
    </xf>
    <xf numFmtId="14" fontId="6" fillId="2" borderId="8" xfId="0" applyNumberFormat="1"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1" fillId="2" borderId="8" xfId="0" applyFont="1" applyFill="1" applyBorder="1" applyAlignment="1" applyProtection="1">
      <alignment horizontal="left"/>
      <protection locked="0"/>
    </xf>
    <xf numFmtId="14" fontId="0" fillId="2" borderId="0" xfId="0" applyNumberFormat="1" applyFill="1" applyAlignment="1" applyProtection="1">
      <alignment horizontal="left"/>
      <protection locked="0"/>
    </xf>
    <xf numFmtId="14" fontId="0" fillId="2" borderId="8" xfId="0" applyNumberFormat="1" applyFill="1" applyBorder="1" applyAlignment="1" applyProtection="1">
      <alignment horizontal="left"/>
      <protection locked="0"/>
    </xf>
    <xf numFmtId="14" fontId="24" fillId="2" borderId="0" xfId="0" applyNumberFormat="1" applyFont="1" applyFill="1" applyAlignment="1" applyProtection="1">
      <alignment horizontal="left"/>
      <protection locked="0"/>
    </xf>
    <xf numFmtId="14" fontId="24" fillId="2" borderId="8" xfId="0" applyNumberFormat="1" applyFont="1" applyFill="1" applyBorder="1" applyAlignment="1" applyProtection="1">
      <alignment horizontal="left"/>
      <protection locked="0"/>
    </xf>
    <xf numFmtId="14" fontId="9" fillId="2" borderId="5" xfId="0" applyNumberFormat="1" applyFont="1" applyFill="1" applyBorder="1" applyAlignment="1">
      <alignment horizontal="right"/>
    </xf>
    <xf numFmtId="14" fontId="9" fillId="2" borderId="2" xfId="0" applyNumberFormat="1" applyFont="1" applyFill="1" applyBorder="1" applyAlignment="1">
      <alignment horizontal="right"/>
    </xf>
    <xf numFmtId="0" fontId="13" fillId="0" borderId="46" xfId="0" applyFont="1" applyBorder="1" applyAlignment="1">
      <alignment horizontal="center" vertical="center"/>
    </xf>
    <xf numFmtId="0" fontId="13" fillId="0" borderId="33" xfId="0" applyFont="1" applyBorder="1" applyAlignment="1">
      <alignment horizontal="center" vertical="center"/>
    </xf>
    <xf numFmtId="44" fontId="22" fillId="0" borderId="47" xfId="0" applyNumberFormat="1" applyFont="1" applyBorder="1" applyAlignment="1">
      <alignment horizontal="center" vertical="center"/>
    </xf>
    <xf numFmtId="44" fontId="22" fillId="0" borderId="45" xfId="0" applyNumberFormat="1" applyFont="1" applyBorder="1" applyAlignment="1">
      <alignment horizontal="center" vertical="center"/>
    </xf>
    <xf numFmtId="14" fontId="4" fillId="6" borderId="48" xfId="0" applyNumberFormat="1" applyFont="1" applyFill="1" applyBorder="1" applyAlignment="1">
      <alignment horizontal="center"/>
    </xf>
    <xf numFmtId="0" fontId="4" fillId="6" borderId="2" xfId="0" applyFont="1" applyFill="1" applyBorder="1" applyAlignment="1">
      <alignment horizontal="center"/>
    </xf>
    <xf numFmtId="0" fontId="4" fillId="6" borderId="49" xfId="0" applyFont="1" applyFill="1" applyBorder="1" applyAlignment="1">
      <alignment horizontal="center"/>
    </xf>
    <xf numFmtId="164" fontId="2" fillId="0" borderId="11" xfId="0" applyNumberFormat="1" applyFont="1" applyBorder="1" applyAlignment="1">
      <alignment horizontal="center"/>
    </xf>
    <xf numFmtId="0" fontId="29" fillId="0" borderId="0" xfId="0" applyFont="1" applyAlignment="1">
      <alignment horizontal="left" vertical="center"/>
    </xf>
    <xf numFmtId="0" fontId="9" fillId="2" borderId="5" xfId="0" applyFont="1" applyFill="1" applyBorder="1" applyAlignment="1">
      <alignment horizontal="right"/>
    </xf>
    <xf numFmtId="0" fontId="9" fillId="2" borderId="2" xfId="0" applyFont="1" applyFill="1" applyBorder="1" applyAlignment="1">
      <alignment horizontal="right"/>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6" fillId="2" borderId="5" xfId="2" applyFont="1" applyFill="1" applyBorder="1" applyAlignment="1">
      <alignment horizontal="center"/>
    </xf>
    <xf numFmtId="0" fontId="26" fillId="2" borderId="6" xfId="2" applyFont="1" applyFill="1" applyBorder="1" applyAlignment="1">
      <alignment horizontal="center"/>
    </xf>
    <xf numFmtId="0" fontId="9" fillId="2" borderId="3" xfId="0" applyFont="1" applyFill="1" applyBorder="1" applyAlignment="1">
      <alignment horizontal="right"/>
    </xf>
    <xf numFmtId="0" fontId="9" fillId="2" borderId="11" xfId="0" applyFont="1" applyFill="1" applyBorder="1" applyAlignment="1">
      <alignment horizontal="right"/>
    </xf>
    <xf numFmtId="0" fontId="9" fillId="2" borderId="7" xfId="0" applyFont="1" applyFill="1" applyBorder="1" applyAlignment="1">
      <alignment horizontal="right"/>
    </xf>
    <xf numFmtId="0" fontId="9" fillId="2" borderId="0" xfId="0" applyFont="1" applyFill="1" applyAlignment="1">
      <alignment horizontal="right"/>
    </xf>
    <xf numFmtId="164" fontId="3" fillId="4" borderId="57" xfId="0" applyNumberFormat="1" applyFont="1" applyFill="1" applyBorder="1" applyAlignment="1">
      <alignment horizontal="left" vertical="center"/>
    </xf>
    <xf numFmtId="164" fontId="3" fillId="4" borderId="34" xfId="0" applyNumberFormat="1" applyFont="1" applyFill="1" applyBorder="1" applyAlignment="1">
      <alignment horizontal="left" vertical="center"/>
    </xf>
    <xf numFmtId="164" fontId="3" fillId="4" borderId="58" xfId="0" applyNumberFormat="1" applyFont="1" applyFill="1" applyBorder="1" applyAlignment="1">
      <alignment horizontal="left" vertical="center"/>
    </xf>
    <xf numFmtId="14" fontId="9" fillId="0" borderId="0" xfId="0" applyNumberFormat="1" applyFont="1" applyAlignment="1">
      <alignment horizontal="right"/>
    </xf>
    <xf numFmtId="0" fontId="0" fillId="0" borderId="36" xfId="0" applyBorder="1" applyAlignment="1" applyProtection="1">
      <alignment horizontal="left"/>
      <protection locked="0"/>
    </xf>
    <xf numFmtId="0" fontId="0" fillId="0" borderId="0" xfId="0" applyAlignment="1" applyProtection="1">
      <alignment horizontal="left"/>
      <protection locked="0"/>
    </xf>
    <xf numFmtId="0" fontId="0" fillId="0" borderId="37" xfId="0"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9" fillId="0" borderId="0" xfId="0" applyFont="1" applyAlignment="1">
      <alignment horizontal="right"/>
    </xf>
    <xf numFmtId="0" fontId="9" fillId="0" borderId="37" xfId="0" applyFont="1" applyBorder="1" applyAlignment="1">
      <alignment horizontal="right"/>
    </xf>
    <xf numFmtId="0" fontId="5" fillId="0" borderId="1" xfId="0" applyFont="1" applyBorder="1" applyAlignment="1" applyProtection="1">
      <alignment horizontal="left"/>
      <protection locked="0"/>
    </xf>
    <xf numFmtId="0" fontId="14" fillId="4" borderId="9" xfId="0" applyFont="1" applyFill="1" applyBorder="1" applyAlignment="1">
      <alignment horizontal="left"/>
    </xf>
    <xf numFmtId="0" fontId="14" fillId="4" borderId="12" xfId="0" applyFont="1" applyFill="1" applyBorder="1" applyAlignment="1">
      <alignment horizontal="left"/>
    </xf>
    <xf numFmtId="0" fontId="14" fillId="4" borderId="10" xfId="0" applyFont="1" applyFill="1" applyBorder="1" applyAlignment="1">
      <alignment horizontal="left"/>
    </xf>
    <xf numFmtId="0" fontId="0" fillId="0" borderId="1" xfId="0" applyBorder="1" applyAlignment="1" applyProtection="1">
      <alignment horizontal="left"/>
      <protection locked="0"/>
    </xf>
    <xf numFmtId="164" fontId="3" fillId="4" borderId="59" xfId="0" applyNumberFormat="1" applyFont="1" applyFill="1" applyBorder="1" applyAlignment="1">
      <alignment horizontal="left" vertical="center"/>
    </xf>
    <xf numFmtId="164" fontId="3" fillId="4" borderId="50" xfId="0" applyNumberFormat="1" applyFont="1" applyFill="1" applyBorder="1" applyAlignment="1">
      <alignment horizontal="left" vertical="center"/>
    </xf>
    <xf numFmtId="0" fontId="9" fillId="0" borderId="0" xfId="0" applyFont="1" applyAlignment="1">
      <alignment horizontal="center" wrapText="1"/>
    </xf>
    <xf numFmtId="0" fontId="9" fillId="0" borderId="16" xfId="0" applyFont="1" applyBorder="1" applyAlignment="1">
      <alignment horizontal="center" wrapText="1"/>
    </xf>
    <xf numFmtId="0" fontId="9" fillId="0" borderId="23" xfId="0" applyFont="1" applyBorder="1" applyAlignment="1">
      <alignment horizontal="center" wrapText="1"/>
    </xf>
    <xf numFmtId="0" fontId="0" fillId="0" borderId="26" xfId="0" applyBorder="1" applyAlignment="1">
      <alignment horizontal="left"/>
    </xf>
    <xf numFmtId="0" fontId="0" fillId="0" borderId="2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2" xfId="0" applyBorder="1" applyAlignment="1">
      <alignment horizontal="left"/>
    </xf>
    <xf numFmtId="0" fontId="0" fillId="0" borderId="20" xfId="0" applyBorder="1" applyAlignment="1">
      <alignment horizontal="left"/>
    </xf>
    <xf numFmtId="0" fontId="0" fillId="0" borderId="30" xfId="0" applyBorder="1" applyAlignment="1">
      <alignment horizontal="left"/>
    </xf>
    <xf numFmtId="0" fontId="0" fillId="0" borderId="31" xfId="0" applyBorder="1" applyAlignment="1">
      <alignment horizontal="left"/>
    </xf>
  </cellXfs>
  <cellStyles count="4">
    <cellStyle name="Hyperlink" xfId="2" builtinId="8"/>
    <cellStyle name="Normal" xfId="0" builtinId="0"/>
    <cellStyle name="Normal 2" xfId="1" xr:uid="{00000000-0005-0000-0000-000001000000}"/>
    <cellStyle name="Normal 2 2" xfId="3" xr:uid="{F213EE42-45B6-4EEF-BF19-C431F66B53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10</xdr:col>
      <xdr:colOff>805815</xdr:colOff>
      <xdr:row>1</xdr:row>
      <xdr:rowOff>89534</xdr:rowOff>
    </xdr:from>
    <xdr:to>
      <xdr:col>14</xdr:col>
      <xdr:colOff>495301</xdr:colOff>
      <xdr:row>5</xdr:row>
      <xdr:rowOff>129540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132195" y="401954"/>
          <a:ext cx="2569846" cy="840106"/>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j-lt"/>
              <a:ea typeface="+mn-ea"/>
              <a:cs typeface="+mn-cs"/>
            </a:rPr>
            <a:t>9400 Bradford</a:t>
          </a:r>
          <a:r>
            <a:rPr lang="en-US" sz="1100" b="1" i="0" u="none" strike="noStrike" baseline="0">
              <a:solidFill>
                <a:schemeClr val="dk1"/>
              </a:solidFill>
              <a:effectLst/>
              <a:latin typeface="+mj-lt"/>
              <a:ea typeface="+mn-ea"/>
              <a:cs typeface="+mn-cs"/>
            </a:rPr>
            <a:t> Rd. </a:t>
          </a:r>
        </a:p>
        <a:p>
          <a:pPr algn="ctr"/>
          <a:r>
            <a:rPr lang="en-US" sz="1100" b="1" i="0" u="none" strike="noStrike" baseline="0">
              <a:solidFill>
                <a:schemeClr val="dk1"/>
              </a:solidFill>
              <a:effectLst/>
              <a:latin typeface="+mj-lt"/>
              <a:ea typeface="+mn-ea"/>
              <a:cs typeface="+mn-cs"/>
            </a:rPr>
            <a:t>Plainfield, IN 46168</a:t>
          </a:r>
        </a:p>
        <a:p>
          <a:pPr algn="ct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p: 800.426.9784   f: 217.324.2732</a:t>
          </a:r>
        </a:p>
        <a:p>
          <a:pPr algn="ctr"/>
          <a:r>
            <a:rPr lang="en-US" sz="1200" b="0" i="0" u="none" strike="noStrike" baseline="0">
              <a:solidFill>
                <a:schemeClr val="dk1"/>
              </a:solidFill>
              <a:effectLst/>
              <a:latin typeface="+mn-lt"/>
              <a:ea typeface="+mn-ea"/>
              <a:cs typeface="+mn-cs"/>
            </a:rPr>
            <a:t>teamdealer@certorsports.com</a:t>
          </a:r>
          <a:endParaRPr lang="en-US" sz="1200" b="0" i="0" u="none" strike="noStrike" baseline="0">
            <a:solidFill>
              <a:schemeClr val="dk1"/>
            </a:solidFill>
            <a:effectLst/>
            <a:latin typeface="+mj-lt"/>
            <a:ea typeface="+mn-ea"/>
            <a:cs typeface="+mn-cs"/>
          </a:endParaRPr>
        </a:p>
      </xdr:txBody>
    </xdr:sp>
    <xdr:clientData/>
  </xdr:twoCellAnchor>
  <xdr:twoCellAnchor editAs="oneCell">
    <xdr:from>
      <xdr:col>10</xdr:col>
      <xdr:colOff>893733</xdr:colOff>
      <xdr:row>0</xdr:row>
      <xdr:rowOff>85726</xdr:rowOff>
    </xdr:from>
    <xdr:to>
      <xdr:col>12</xdr:col>
      <xdr:colOff>190501</xdr:colOff>
      <xdr:row>0</xdr:row>
      <xdr:rowOff>284595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tretch>
          <a:fillRect/>
        </a:stretch>
      </xdr:blipFill>
      <xdr:spPr>
        <a:xfrm>
          <a:off x="6410613" y="85726"/>
          <a:ext cx="1011268" cy="212204"/>
        </a:xfrm>
        <a:prstGeom prst="rect">
          <a:avLst/>
        </a:prstGeom>
      </xdr:spPr>
    </xdr:pic>
    <xdr:clientData/>
  </xdr:twoCellAnchor>
  <xdr:twoCellAnchor editAs="oneCell">
    <xdr:from>
      <xdr:col>8</xdr:col>
      <xdr:colOff>300989</xdr:colOff>
      <xdr:row>0</xdr:row>
      <xdr:rowOff>59056</xdr:rowOff>
    </xdr:from>
    <xdr:to>
      <xdr:col>9</xdr:col>
      <xdr:colOff>704850</xdr:colOff>
      <xdr:row>0</xdr:row>
      <xdr:rowOff>302783</xdr:rowOff>
    </xdr:to>
    <xdr:pic>
      <xdr:nvPicPr>
        <xdr:cNvPr id="3" name="Picture 2" descr="A blue logo with white background&#10;&#10;Description automatically generated">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grayscl/>
        </a:blip>
        <a:stretch>
          <a:fillRect/>
        </a:stretch>
      </xdr:blipFill>
      <xdr:spPr>
        <a:xfrm>
          <a:off x="4583429" y="59056"/>
          <a:ext cx="910591" cy="243727"/>
        </a:xfrm>
        <a:prstGeom prst="rect">
          <a:avLst/>
        </a:prstGeom>
      </xdr:spPr>
    </xdr:pic>
    <xdr:clientData/>
  </xdr:twoCellAnchor>
  <xdr:twoCellAnchor editAs="oneCell">
    <xdr:from>
      <xdr:col>13</xdr:col>
      <xdr:colOff>529591</xdr:colOff>
      <xdr:row>0</xdr:row>
      <xdr:rowOff>87631</xdr:rowOff>
    </xdr:from>
    <xdr:to>
      <xdr:col>14</xdr:col>
      <xdr:colOff>590551</xdr:colOff>
      <xdr:row>0</xdr:row>
      <xdr:rowOff>283919</xdr:rowOff>
    </xdr:to>
    <xdr:pic>
      <xdr:nvPicPr>
        <xdr:cNvPr id="10" name="Picture 9" descr="A black background with a black square&#10;&#10;Description automatically generated with medium confidence">
          <a:extLst>
            <a:ext uri="{FF2B5EF4-FFF2-40B4-BE49-F238E27FC236}">
              <a16:creationId xmlns:a16="http://schemas.microsoft.com/office/drawing/2014/main" id="{18F09F0C-CE37-8732-C5DF-C7B6511D8C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18171" y="87631"/>
          <a:ext cx="910590" cy="192478"/>
        </a:xfrm>
        <a:prstGeom prst="rect">
          <a:avLst/>
        </a:prstGeom>
      </xdr:spPr>
    </xdr:pic>
    <xdr:clientData/>
  </xdr:twoCellAnchor>
  <xdr:twoCellAnchor editAs="oneCell">
    <xdr:from>
      <xdr:col>8</xdr:col>
      <xdr:colOff>30479</xdr:colOff>
      <xdr:row>2</xdr:row>
      <xdr:rowOff>102869</xdr:rowOff>
    </xdr:from>
    <xdr:to>
      <xdr:col>10</xdr:col>
      <xdr:colOff>628602</xdr:colOff>
      <xdr:row>4</xdr:row>
      <xdr:rowOff>0</xdr:rowOff>
    </xdr:to>
    <xdr:pic>
      <xdr:nvPicPr>
        <xdr:cNvPr id="13" name="Picture 12" descr="A black and grey logo&#10;&#10;Description automatically generated">
          <a:extLst>
            <a:ext uri="{FF2B5EF4-FFF2-40B4-BE49-F238E27FC236}">
              <a16:creationId xmlns:a16="http://schemas.microsoft.com/office/drawing/2014/main" id="{DF2199E7-FE31-9D3B-705E-4DF55174F6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73879" y="521969"/>
          <a:ext cx="1840183" cy="363856"/>
        </a:xfrm>
        <a:prstGeom prst="rect">
          <a:avLst/>
        </a:prstGeom>
      </xdr:spPr>
    </xdr:pic>
    <xdr:clientData/>
  </xdr:twoCellAnchor>
  <xdr:twoCellAnchor editAs="oneCell">
    <xdr:from>
      <xdr:col>11</xdr:col>
      <xdr:colOff>596698</xdr:colOff>
      <xdr:row>62</xdr:row>
      <xdr:rowOff>179070</xdr:rowOff>
    </xdr:from>
    <xdr:to>
      <xdr:col>14</xdr:col>
      <xdr:colOff>243840</xdr:colOff>
      <xdr:row>64</xdr:row>
      <xdr:rowOff>130798</xdr:rowOff>
    </xdr:to>
    <xdr:pic>
      <xdr:nvPicPr>
        <xdr:cNvPr id="15" name="Picture 14" descr="A black and grey logo&#10;&#10;Description automatically generated">
          <a:extLst>
            <a:ext uri="{FF2B5EF4-FFF2-40B4-BE49-F238E27FC236}">
              <a16:creationId xmlns:a16="http://schemas.microsoft.com/office/drawing/2014/main" id="{22CA4F03-EBDC-4EB7-A764-BB9CD92DDC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27978" y="11807190"/>
          <a:ext cx="1643582" cy="321298"/>
        </a:xfrm>
        <a:prstGeom prst="rect">
          <a:avLst/>
        </a:prstGeom>
      </xdr:spPr>
    </xdr:pic>
    <xdr:clientData/>
  </xdr:twoCellAnchor>
  <xdr:twoCellAnchor editAs="oneCell">
    <xdr:from>
      <xdr:col>13</xdr:col>
      <xdr:colOff>95538</xdr:colOff>
      <xdr:row>65</xdr:row>
      <xdr:rowOff>66675</xdr:rowOff>
    </xdr:from>
    <xdr:to>
      <xdr:col>13</xdr:col>
      <xdr:colOff>683641</xdr:colOff>
      <xdr:row>66</xdr:row>
      <xdr:rowOff>12509</xdr:rowOff>
    </xdr:to>
    <xdr:pic>
      <xdr:nvPicPr>
        <xdr:cNvPr id="2" name="Picture 1">
          <a:extLst>
            <a:ext uri="{FF2B5EF4-FFF2-40B4-BE49-F238E27FC236}">
              <a16:creationId xmlns:a16="http://schemas.microsoft.com/office/drawing/2014/main" id="{7268B499-95FD-45D5-A828-2A45843EB80D}"/>
            </a:ext>
          </a:extLst>
        </xdr:cNvPr>
        <xdr:cNvPicPr>
          <a:picLocks noChangeAspect="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tretch>
          <a:fillRect/>
        </a:stretch>
      </xdr:blipFill>
      <xdr:spPr>
        <a:xfrm>
          <a:off x="7677438" y="12068175"/>
          <a:ext cx="588103" cy="121094"/>
        </a:xfrm>
        <a:prstGeom prst="rect">
          <a:avLst/>
        </a:prstGeom>
      </xdr:spPr>
    </xdr:pic>
    <xdr:clientData/>
  </xdr:twoCellAnchor>
  <xdr:twoCellAnchor editAs="oneCell">
    <xdr:from>
      <xdr:col>11</xdr:col>
      <xdr:colOff>350521</xdr:colOff>
      <xdr:row>65</xdr:row>
      <xdr:rowOff>53340</xdr:rowOff>
    </xdr:from>
    <xdr:to>
      <xdr:col>12</xdr:col>
      <xdr:colOff>211456</xdr:colOff>
      <xdr:row>66</xdr:row>
      <xdr:rowOff>14063</xdr:rowOff>
    </xdr:to>
    <xdr:pic>
      <xdr:nvPicPr>
        <xdr:cNvPr id="6" name="Picture 5" descr="A blue logo with white background&#10;&#10;Description automatically generated">
          <a:extLst>
            <a:ext uri="{FF2B5EF4-FFF2-40B4-BE49-F238E27FC236}">
              <a16:creationId xmlns:a16="http://schemas.microsoft.com/office/drawing/2014/main" id="{23F87389-6716-46A6-A393-C81FEF4C6EB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grayscl/>
        </a:blip>
        <a:stretch>
          <a:fillRect/>
        </a:stretch>
      </xdr:blipFill>
      <xdr:spPr>
        <a:xfrm>
          <a:off x="6781801" y="12054840"/>
          <a:ext cx="563880" cy="149318"/>
        </a:xfrm>
        <a:prstGeom prst="rect">
          <a:avLst/>
        </a:prstGeom>
      </xdr:spPr>
    </xdr:pic>
    <xdr:clientData/>
  </xdr:twoCellAnchor>
  <xdr:twoCellAnchor editAs="oneCell">
    <xdr:from>
      <xdr:col>14</xdr:col>
      <xdr:colOff>102871</xdr:colOff>
      <xdr:row>65</xdr:row>
      <xdr:rowOff>68579</xdr:rowOff>
    </xdr:from>
    <xdr:to>
      <xdr:col>14</xdr:col>
      <xdr:colOff>593660</xdr:colOff>
      <xdr:row>65</xdr:row>
      <xdr:rowOff>174101</xdr:rowOff>
    </xdr:to>
    <xdr:pic>
      <xdr:nvPicPr>
        <xdr:cNvPr id="7" name="Picture 6" descr="A black background with a black square&#10;&#10;Description automatically generated with medium confidence">
          <a:extLst>
            <a:ext uri="{FF2B5EF4-FFF2-40B4-BE49-F238E27FC236}">
              <a16:creationId xmlns:a16="http://schemas.microsoft.com/office/drawing/2014/main" id="{923A0984-D4D8-4F66-899C-7C2E6506333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30591" y="12070079"/>
          <a:ext cx="490789" cy="111237"/>
        </a:xfrm>
        <a:prstGeom prst="rect">
          <a:avLst/>
        </a:prstGeom>
      </xdr:spPr>
    </xdr:pic>
    <xdr:clientData/>
  </xdr:twoCellAnchor>
  <xdr:twoCellAnchor>
    <xdr:from>
      <xdr:col>10</xdr:col>
      <xdr:colOff>129540</xdr:colOff>
      <xdr:row>0</xdr:row>
      <xdr:rowOff>190500</xdr:rowOff>
    </xdr:from>
    <xdr:to>
      <xdr:col>10</xdr:col>
      <xdr:colOff>716280</xdr:colOff>
      <xdr:row>0</xdr:row>
      <xdr:rowOff>190500</xdr:rowOff>
    </xdr:to>
    <xdr:cxnSp macro="">
      <xdr:nvCxnSpPr>
        <xdr:cNvPr id="9" name="Straight Connector 8">
          <a:extLst>
            <a:ext uri="{FF2B5EF4-FFF2-40B4-BE49-F238E27FC236}">
              <a16:creationId xmlns:a16="http://schemas.microsoft.com/office/drawing/2014/main" id="{091B7D9E-BEED-B020-8A66-4DA2D98BB122}"/>
            </a:ext>
          </a:extLst>
        </xdr:cNvPr>
        <xdr:cNvCxnSpPr/>
      </xdr:nvCxnSpPr>
      <xdr:spPr>
        <a:xfrm>
          <a:off x="5646420" y="190500"/>
          <a:ext cx="586740"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320040</xdr:colOff>
      <xdr:row>0</xdr:row>
      <xdr:rowOff>182880</xdr:rowOff>
    </xdr:from>
    <xdr:to>
      <xdr:col>13</xdr:col>
      <xdr:colOff>403860</xdr:colOff>
      <xdr:row>0</xdr:row>
      <xdr:rowOff>182880</xdr:rowOff>
    </xdr:to>
    <xdr:cxnSp macro="">
      <xdr:nvCxnSpPr>
        <xdr:cNvPr id="14" name="Straight Connector 13">
          <a:extLst>
            <a:ext uri="{FF2B5EF4-FFF2-40B4-BE49-F238E27FC236}">
              <a16:creationId xmlns:a16="http://schemas.microsoft.com/office/drawing/2014/main" id="{C919FC6B-CC27-70E0-7AE6-6BFBC96730B3}"/>
            </a:ext>
          </a:extLst>
        </xdr:cNvPr>
        <xdr:cNvCxnSpPr/>
      </xdr:nvCxnSpPr>
      <xdr:spPr>
        <a:xfrm>
          <a:off x="7551420" y="182880"/>
          <a:ext cx="541020"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567690</xdr:colOff>
      <xdr:row>43</xdr:row>
      <xdr:rowOff>0</xdr:rowOff>
    </xdr:from>
    <xdr:to>
      <xdr:col>1</xdr:col>
      <xdr:colOff>1421130</xdr:colOff>
      <xdr:row>59</xdr:row>
      <xdr:rowOff>123825</xdr:rowOff>
    </xdr:to>
    <xdr:sp macro="" textlink="">
      <xdr:nvSpPr>
        <xdr:cNvPr id="2" name="TextBox 1">
          <a:extLst>
            <a:ext uri="{FF2B5EF4-FFF2-40B4-BE49-F238E27FC236}">
              <a16:creationId xmlns:a16="http://schemas.microsoft.com/office/drawing/2014/main" id="{8BEE2DFA-A9A0-0B49-8BAE-5E4CD9D5CECC}"/>
            </a:ext>
          </a:extLst>
        </xdr:cNvPr>
        <xdr:cNvSpPr txBox="1"/>
      </xdr:nvSpPr>
      <xdr:spPr>
        <a:xfrm>
          <a:off x="1901190" y="7848600"/>
          <a:ext cx="853440" cy="3080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1" kern="1200"/>
            <a:t>Item #</a:t>
          </a:r>
        </a:p>
        <a:p>
          <a:r>
            <a:rPr lang="en-US" sz="1150" b="0" i="0" kern="1200">
              <a:latin typeface="Calibri" panose="020F0502020204030204" pitchFamily="34" charset="0"/>
              <a:ea typeface="Calibri" panose="020F0502020204030204" pitchFamily="34" charset="0"/>
              <a:cs typeface="Calibri" panose="020F0502020204030204" pitchFamily="34" charset="0"/>
            </a:rPr>
            <a:t>801501</a:t>
          </a:r>
        </a:p>
        <a:p>
          <a:r>
            <a:rPr lang="en-US" sz="1150" b="0" i="0" kern="1200">
              <a:latin typeface="Calibri" panose="020F0502020204030204" pitchFamily="34" charset="0"/>
              <a:ea typeface="Calibri" panose="020F0502020204030204" pitchFamily="34" charset="0"/>
              <a:cs typeface="Calibri" panose="020F0502020204030204" pitchFamily="34" charset="0"/>
            </a:rPr>
            <a:t>801601</a:t>
          </a:r>
        </a:p>
        <a:p>
          <a:r>
            <a:rPr lang="en-US" sz="1150" b="0" i="0" kern="1200">
              <a:latin typeface="Calibri" panose="020F0502020204030204" pitchFamily="34" charset="0"/>
              <a:ea typeface="Calibri" panose="020F0502020204030204" pitchFamily="34" charset="0"/>
              <a:cs typeface="Calibri" panose="020F0502020204030204" pitchFamily="34" charset="0"/>
            </a:rPr>
            <a:t>801701</a:t>
          </a:r>
        </a:p>
        <a:p>
          <a:r>
            <a:rPr lang="en-US" sz="1150" b="0" i="0" kern="1200">
              <a:latin typeface="Calibri" panose="020F0502020204030204" pitchFamily="34" charset="0"/>
              <a:ea typeface="Calibri" panose="020F0502020204030204" pitchFamily="34" charset="0"/>
              <a:cs typeface="Calibri" panose="020F0502020204030204" pitchFamily="34" charset="0"/>
            </a:rPr>
            <a:t>801200</a:t>
          </a:r>
        </a:p>
        <a:p>
          <a:r>
            <a:rPr lang="en-US" sz="1150" b="0" i="0" kern="1200">
              <a:latin typeface="Calibri" panose="020F0502020204030204" pitchFamily="34" charset="0"/>
              <a:ea typeface="Calibri" panose="020F0502020204030204" pitchFamily="34" charset="0"/>
              <a:cs typeface="Calibri" panose="020F0502020204030204" pitchFamily="34" charset="0"/>
            </a:rPr>
            <a:t>801205</a:t>
          </a:r>
        </a:p>
        <a:p>
          <a:r>
            <a:rPr lang="en-US" sz="1150" b="1" i="1" kern="1200"/>
            <a:t>Item #</a:t>
          </a:r>
        </a:p>
        <a:p>
          <a:r>
            <a:rPr lang="en-US" sz="1150" b="0" i="0" kern="1200"/>
            <a:t>96501</a:t>
          </a:r>
        </a:p>
        <a:p>
          <a:r>
            <a:rPr lang="en-US" sz="1150" b="0" i="0" kern="1200"/>
            <a:t>96500</a:t>
          </a:r>
        </a:p>
        <a:p>
          <a:r>
            <a:rPr lang="en-US" sz="1150" b="0" i="0" kern="1200"/>
            <a:t>96502</a:t>
          </a:r>
        </a:p>
        <a:p>
          <a:r>
            <a:rPr lang="en-US" sz="1150" b="0" i="0" kern="1200"/>
            <a:t>98500</a:t>
          </a:r>
        </a:p>
        <a:p>
          <a:r>
            <a:rPr lang="en-US" sz="1150" b="0" i="0" kern="1200"/>
            <a:t>98501</a:t>
          </a:r>
        </a:p>
        <a:p>
          <a:r>
            <a:rPr lang="en-US" sz="1150" b="0" i="0" kern="1200"/>
            <a:t>98502</a:t>
          </a:r>
        </a:p>
        <a:p>
          <a:r>
            <a:rPr lang="en-US" sz="1150" b="0" i="0" kern="1200"/>
            <a:t>96600</a:t>
          </a:r>
        </a:p>
      </xdr:txBody>
    </xdr:sp>
    <xdr:clientData/>
  </xdr:twoCellAnchor>
  <xdr:twoCellAnchor>
    <xdr:from>
      <xdr:col>0</xdr:col>
      <xdr:colOff>4751070</xdr:colOff>
      <xdr:row>2</xdr:row>
      <xdr:rowOff>19050</xdr:rowOff>
    </xdr:from>
    <xdr:to>
      <xdr:col>0</xdr:col>
      <xdr:colOff>5406390</xdr:colOff>
      <xdr:row>3</xdr:row>
      <xdr:rowOff>133350</xdr:rowOff>
    </xdr:to>
    <xdr:sp macro="" textlink="">
      <xdr:nvSpPr>
        <xdr:cNvPr id="3" name="TextBox 2">
          <a:extLst>
            <a:ext uri="{FF2B5EF4-FFF2-40B4-BE49-F238E27FC236}">
              <a16:creationId xmlns:a16="http://schemas.microsoft.com/office/drawing/2014/main" id="{8979DCC6-13DA-4D73-B16F-D3B52248F737}"/>
            </a:ext>
          </a:extLst>
        </xdr:cNvPr>
        <xdr:cNvSpPr txBox="1"/>
      </xdr:nvSpPr>
      <xdr:spPr>
        <a:xfrm>
          <a:off x="5955030" y="14672310"/>
          <a:ext cx="655320" cy="4191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rgbClr val="FF0000"/>
              </a:solidFill>
            </a:rPr>
            <a:t>NEW</a:t>
          </a:r>
        </a:p>
      </xdr:txBody>
    </xdr:sp>
    <xdr:clientData/>
  </xdr:twoCellAnchor>
  <xdr:twoCellAnchor>
    <xdr:from>
      <xdr:col>16</xdr:col>
      <xdr:colOff>4751070</xdr:colOff>
      <xdr:row>36</xdr:row>
      <xdr:rowOff>19050</xdr:rowOff>
    </xdr:from>
    <xdr:to>
      <xdr:col>16</xdr:col>
      <xdr:colOff>5406390</xdr:colOff>
      <xdr:row>37</xdr:row>
      <xdr:rowOff>133350</xdr:rowOff>
    </xdr:to>
    <xdr:sp macro="" textlink="">
      <xdr:nvSpPr>
        <xdr:cNvPr id="4" name="TextBox 3">
          <a:extLst>
            <a:ext uri="{FF2B5EF4-FFF2-40B4-BE49-F238E27FC236}">
              <a16:creationId xmlns:a16="http://schemas.microsoft.com/office/drawing/2014/main" id="{D20A9DFA-5CFA-4571-837A-94109E5F5380}"/>
            </a:ext>
          </a:extLst>
        </xdr:cNvPr>
        <xdr:cNvSpPr txBox="1"/>
      </xdr:nvSpPr>
      <xdr:spPr>
        <a:xfrm>
          <a:off x="1459230" y="300990"/>
          <a:ext cx="0" cy="3048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rgbClr val="FF0000"/>
              </a:solidFill>
            </a:rPr>
            <a:t>NEW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xdr:colOff>
      <xdr:row>76</xdr:row>
      <xdr:rowOff>118110</xdr:rowOff>
    </xdr:from>
    <xdr:to>
      <xdr:col>18</xdr:col>
      <xdr:colOff>110490</xdr:colOff>
      <xdr:row>96</xdr:row>
      <xdr:rowOff>139065</xdr:rowOff>
    </xdr:to>
    <xdr:pic>
      <xdr:nvPicPr>
        <xdr:cNvPr id="2" name="Picture 1">
          <a:extLst>
            <a:ext uri="{FF2B5EF4-FFF2-40B4-BE49-F238E27FC236}">
              <a16:creationId xmlns:a16="http://schemas.microsoft.com/office/drawing/2014/main" id="{ED0663DF-4482-42D1-863E-9EDD47F594A3}"/>
            </a:ext>
          </a:extLst>
        </xdr:cNvPr>
        <xdr:cNvPicPr>
          <a:picLocks noChangeAspect="1"/>
        </xdr:cNvPicPr>
      </xdr:nvPicPr>
      <xdr:blipFill rotWithShape="1">
        <a:blip xmlns:r="http://schemas.openxmlformats.org/officeDocument/2006/relationships" r:embed="rId1"/>
        <a:srcRect l="1391" t="-1" r="-5465" b="219"/>
        <a:stretch/>
      </xdr:blipFill>
      <xdr:spPr>
        <a:xfrm>
          <a:off x="32385" y="14016990"/>
          <a:ext cx="11050905" cy="3678555"/>
        </a:xfrm>
        <a:prstGeom prst="rect">
          <a:avLst/>
        </a:prstGeom>
      </xdr:spPr>
    </xdr:pic>
    <xdr:clientData/>
  </xdr:twoCellAnchor>
  <xdr:twoCellAnchor editAs="oneCell">
    <xdr:from>
      <xdr:col>0</xdr:col>
      <xdr:colOff>22860</xdr:colOff>
      <xdr:row>0</xdr:row>
      <xdr:rowOff>0</xdr:rowOff>
    </xdr:from>
    <xdr:to>
      <xdr:col>18</xdr:col>
      <xdr:colOff>198120</xdr:colOff>
      <xdr:row>27</xdr:row>
      <xdr:rowOff>24486</xdr:rowOff>
    </xdr:to>
    <xdr:pic>
      <xdr:nvPicPr>
        <xdr:cNvPr id="5" name="Picture 4">
          <a:extLst>
            <a:ext uri="{FF2B5EF4-FFF2-40B4-BE49-F238E27FC236}">
              <a16:creationId xmlns:a16="http://schemas.microsoft.com/office/drawing/2014/main" id="{52D1E350-8B6C-04B6-F587-C69357122A7F}"/>
            </a:ext>
          </a:extLst>
        </xdr:cNvPr>
        <xdr:cNvPicPr>
          <a:picLocks noChangeAspect="1"/>
        </xdr:cNvPicPr>
      </xdr:nvPicPr>
      <xdr:blipFill>
        <a:blip xmlns:r="http://schemas.openxmlformats.org/officeDocument/2006/relationships" r:embed="rId2"/>
        <a:stretch>
          <a:fillRect/>
        </a:stretch>
      </xdr:blipFill>
      <xdr:spPr>
        <a:xfrm>
          <a:off x="22860" y="0"/>
          <a:ext cx="11148060" cy="4962246"/>
        </a:xfrm>
        <a:prstGeom prst="rect">
          <a:avLst/>
        </a:prstGeom>
      </xdr:spPr>
    </xdr:pic>
    <xdr:clientData/>
  </xdr:twoCellAnchor>
  <xdr:twoCellAnchor editAs="oneCell">
    <xdr:from>
      <xdr:col>0</xdr:col>
      <xdr:colOff>0</xdr:colOff>
      <xdr:row>48</xdr:row>
      <xdr:rowOff>129540</xdr:rowOff>
    </xdr:from>
    <xdr:to>
      <xdr:col>18</xdr:col>
      <xdr:colOff>588210</xdr:colOff>
      <xdr:row>76</xdr:row>
      <xdr:rowOff>141829</xdr:rowOff>
    </xdr:to>
    <xdr:pic>
      <xdr:nvPicPr>
        <xdr:cNvPr id="7" name="Picture 6">
          <a:extLst>
            <a:ext uri="{FF2B5EF4-FFF2-40B4-BE49-F238E27FC236}">
              <a16:creationId xmlns:a16="http://schemas.microsoft.com/office/drawing/2014/main" id="{113595A1-4A3B-F746-94DA-67D9257B2052}"/>
            </a:ext>
          </a:extLst>
        </xdr:cNvPr>
        <xdr:cNvPicPr>
          <a:picLocks noChangeAspect="1"/>
        </xdr:cNvPicPr>
      </xdr:nvPicPr>
      <xdr:blipFill>
        <a:blip xmlns:r="http://schemas.openxmlformats.org/officeDocument/2006/relationships" r:embed="rId3"/>
        <a:stretch>
          <a:fillRect/>
        </a:stretch>
      </xdr:blipFill>
      <xdr:spPr>
        <a:xfrm>
          <a:off x="0" y="8907780"/>
          <a:ext cx="11561010" cy="5132929"/>
        </a:xfrm>
        <a:prstGeom prst="rect">
          <a:avLst/>
        </a:prstGeom>
      </xdr:spPr>
    </xdr:pic>
    <xdr:clientData/>
  </xdr:twoCellAnchor>
  <xdr:twoCellAnchor editAs="oneCell">
    <xdr:from>
      <xdr:col>0</xdr:col>
      <xdr:colOff>0</xdr:colOff>
      <xdr:row>26</xdr:row>
      <xdr:rowOff>149048</xdr:rowOff>
    </xdr:from>
    <xdr:to>
      <xdr:col>18</xdr:col>
      <xdr:colOff>462204</xdr:colOff>
      <xdr:row>48</xdr:row>
      <xdr:rowOff>114300</xdr:rowOff>
    </xdr:to>
    <xdr:pic>
      <xdr:nvPicPr>
        <xdr:cNvPr id="8" name="Picture 7">
          <a:extLst>
            <a:ext uri="{FF2B5EF4-FFF2-40B4-BE49-F238E27FC236}">
              <a16:creationId xmlns:a16="http://schemas.microsoft.com/office/drawing/2014/main" id="{CDAB26FF-C96B-6371-8A30-4827A5DC4116}"/>
            </a:ext>
          </a:extLst>
        </xdr:cNvPr>
        <xdr:cNvPicPr>
          <a:picLocks noChangeAspect="1"/>
        </xdr:cNvPicPr>
      </xdr:nvPicPr>
      <xdr:blipFill>
        <a:blip xmlns:r="http://schemas.openxmlformats.org/officeDocument/2006/relationships" r:embed="rId4"/>
        <a:stretch>
          <a:fillRect/>
        </a:stretch>
      </xdr:blipFill>
      <xdr:spPr>
        <a:xfrm>
          <a:off x="0" y="4903928"/>
          <a:ext cx="11435004" cy="39886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chuttsports.com/" TargetMode="External"/><Relationship Id="rId7" Type="http://schemas.openxmlformats.org/officeDocument/2006/relationships/drawing" Target="../drawings/drawing1.xml"/><Relationship Id="rId2" Type="http://schemas.openxmlformats.org/officeDocument/2006/relationships/hyperlink" Target="https://schuttsports.com/" TargetMode="External"/><Relationship Id="rId1" Type="http://schemas.openxmlformats.org/officeDocument/2006/relationships/hyperlink" Target="https://schuttsports.com/catalog" TargetMode="External"/><Relationship Id="rId6" Type="http://schemas.openxmlformats.org/officeDocument/2006/relationships/printerSettings" Target="../printerSettings/printerSettings1.bin"/><Relationship Id="rId5" Type="http://schemas.openxmlformats.org/officeDocument/2006/relationships/hyperlink" Target="https://www.tax-rates.org/taxtables/sales-tax-by-state" TargetMode="External"/><Relationship Id="rId4" Type="http://schemas.openxmlformats.org/officeDocument/2006/relationships/hyperlink" Target="https://schuttsports.com/catalo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15"/>
  <sheetViews>
    <sheetView tabSelected="1" zoomScaleNormal="100" workbookViewId="0">
      <selection activeCell="K22" sqref="K22"/>
    </sheetView>
  </sheetViews>
  <sheetFormatPr baseColWidth="10" defaultColWidth="8.83203125" defaultRowHeight="15" x14ac:dyDescent="0.2"/>
  <cols>
    <col min="1" max="1" width="3.6640625" customWidth="1"/>
    <col min="2" max="2" width="8.83203125" customWidth="1"/>
    <col min="3" max="3" width="9.1640625" customWidth="1"/>
    <col min="4" max="4" width="4.83203125" customWidth="1"/>
    <col min="5" max="5" width="12.5" customWidth="1"/>
    <col min="6" max="6" width="7" customWidth="1"/>
    <col min="7" max="7" width="13.1640625" customWidth="1"/>
    <col min="8" max="8" width="6.1640625" customWidth="1"/>
    <col min="9" max="9" width="7.5" customWidth="1"/>
    <col min="10" max="10" width="10.5" customWidth="1"/>
    <col min="11" max="11" width="14.83203125" customWidth="1"/>
    <col min="12" max="12" width="10.1640625" customWidth="1"/>
    <col min="13" max="13" width="6.6640625" style="1" customWidth="1"/>
    <col min="14" max="14" width="12.33203125" style="1" customWidth="1"/>
    <col min="15" max="15" width="15.1640625" style="1" customWidth="1"/>
    <col min="16" max="16" width="0.5" customWidth="1"/>
    <col min="18" max="18" width="29.1640625" customWidth="1"/>
    <col min="19" max="19" width="20.1640625" customWidth="1"/>
    <col min="20" max="20" width="35.5" customWidth="1"/>
    <col min="21" max="21" width="12" customWidth="1"/>
  </cols>
  <sheetData>
    <row r="1" spans="1:22" ht="24.75" customHeight="1" x14ac:dyDescent="0.3">
      <c r="A1" s="200" t="s">
        <v>259</v>
      </c>
      <c r="B1" s="200"/>
      <c r="C1" s="200"/>
      <c r="D1" s="200"/>
      <c r="E1" s="200"/>
      <c r="F1" s="200"/>
      <c r="G1" s="200"/>
      <c r="H1" s="200"/>
      <c r="I1" s="200"/>
      <c r="J1" s="28"/>
      <c r="K1" s="28"/>
      <c r="L1" s="9"/>
      <c r="M1" s="5"/>
    </row>
    <row r="2" spans="1:22" ht="8.5" customHeight="1" x14ac:dyDescent="0.3">
      <c r="A2" s="200"/>
      <c r="B2" s="200"/>
      <c r="C2" s="200"/>
      <c r="D2" s="200"/>
      <c r="E2" s="200"/>
      <c r="F2" s="200"/>
      <c r="G2" s="200"/>
      <c r="H2" s="200"/>
      <c r="I2" s="200"/>
      <c r="J2" s="9"/>
      <c r="K2" s="9"/>
      <c r="L2" s="9"/>
      <c r="M2" s="5"/>
    </row>
    <row r="3" spans="1:22" ht="15" customHeight="1" x14ac:dyDescent="0.3">
      <c r="A3" s="13" t="s">
        <v>12</v>
      </c>
      <c r="B3" s="13"/>
      <c r="C3" s="9"/>
      <c r="D3" s="9"/>
      <c r="E3" s="9"/>
      <c r="F3" s="9"/>
      <c r="G3" s="9"/>
      <c r="H3" s="9"/>
      <c r="I3" s="9"/>
      <c r="J3" s="9"/>
      <c r="K3" s="9"/>
      <c r="L3" s="9"/>
      <c r="M3" s="5"/>
    </row>
    <row r="4" spans="1:22" ht="23.25" customHeight="1" x14ac:dyDescent="0.25">
      <c r="A4" s="174" t="s">
        <v>248</v>
      </c>
      <c r="B4" s="175"/>
      <c r="C4" s="178" t="s">
        <v>318</v>
      </c>
      <c r="D4" s="178"/>
      <c r="E4" s="178"/>
      <c r="F4" s="178"/>
      <c r="G4" s="179"/>
    </row>
    <row r="5" spans="1:22" ht="16.75" customHeight="1" x14ac:dyDescent="0.25">
      <c r="A5" s="176" t="s">
        <v>17</v>
      </c>
      <c r="B5" s="177"/>
      <c r="C5" s="180">
        <v>25160</v>
      </c>
      <c r="D5" s="180"/>
      <c r="E5" s="180"/>
      <c r="F5" s="180"/>
      <c r="G5" s="181"/>
      <c r="R5" s="7"/>
    </row>
    <row r="6" spans="1:22" ht="16.75" customHeight="1" x14ac:dyDescent="0.2">
      <c r="A6" s="176" t="s">
        <v>319</v>
      </c>
      <c r="B6" s="177"/>
      <c r="C6" s="182"/>
      <c r="D6" s="182"/>
      <c r="E6" s="182"/>
      <c r="F6" s="182"/>
      <c r="G6" s="183"/>
      <c r="I6" s="165" t="s">
        <v>2</v>
      </c>
      <c r="J6" s="165"/>
      <c r="R6" s="141" t="s">
        <v>321</v>
      </c>
    </row>
    <row r="7" spans="1:22" ht="16.75" customHeight="1" x14ac:dyDescent="0.25">
      <c r="A7" s="176" t="s">
        <v>320</v>
      </c>
      <c r="B7" s="177"/>
      <c r="C7" s="184"/>
      <c r="D7" s="184"/>
      <c r="E7" s="184"/>
      <c r="F7" s="184"/>
      <c r="G7" s="185"/>
      <c r="I7" s="207" t="s">
        <v>257</v>
      </c>
      <c r="J7" s="208"/>
      <c r="K7" s="169"/>
      <c r="L7" s="169"/>
      <c r="M7" s="169"/>
      <c r="N7" s="169"/>
      <c r="O7" s="138"/>
      <c r="R7" s="144" t="s">
        <v>323</v>
      </c>
      <c r="S7" s="143"/>
    </row>
    <row r="8" spans="1:22" ht="16.75" customHeight="1" x14ac:dyDescent="0.2">
      <c r="A8" s="176" t="s">
        <v>18</v>
      </c>
      <c r="B8" s="177"/>
      <c r="C8" s="186"/>
      <c r="D8" s="186"/>
      <c r="E8" s="186"/>
      <c r="F8" s="186"/>
      <c r="G8" s="187"/>
      <c r="I8" s="209" t="s">
        <v>15</v>
      </c>
      <c r="J8" s="210"/>
      <c r="K8" s="160"/>
      <c r="L8" s="160"/>
      <c r="M8" s="160"/>
      <c r="N8" s="160"/>
      <c r="O8" s="138"/>
      <c r="R8" s="142" t="s">
        <v>322</v>
      </c>
      <c r="S8" s="143"/>
    </row>
    <row r="9" spans="1:22" ht="16.75" customHeight="1" x14ac:dyDescent="0.2">
      <c r="A9" s="176" t="s">
        <v>19</v>
      </c>
      <c r="B9" s="177"/>
      <c r="C9" s="188"/>
      <c r="D9" s="188"/>
      <c r="E9" s="188"/>
      <c r="F9" s="188"/>
      <c r="G9" s="189"/>
      <c r="I9" s="209" t="s">
        <v>13</v>
      </c>
      <c r="J9" s="210"/>
      <c r="K9" s="160"/>
      <c r="L9" s="160"/>
      <c r="M9" s="160"/>
      <c r="N9" s="161"/>
      <c r="O9" s="140" t="s">
        <v>316</v>
      </c>
      <c r="R9" s="143" t="s">
        <v>324</v>
      </c>
      <c r="S9" s="143"/>
    </row>
    <row r="10" spans="1:22" ht="16.75" customHeight="1" x14ac:dyDescent="0.2">
      <c r="A10" s="190" t="s">
        <v>3</v>
      </c>
      <c r="B10" s="191"/>
      <c r="C10" s="166"/>
      <c r="D10" s="166"/>
      <c r="E10" s="166"/>
      <c r="F10" s="166"/>
      <c r="G10" s="167"/>
      <c r="I10" s="209" t="s">
        <v>13</v>
      </c>
      <c r="J10" s="210"/>
      <c r="K10" s="160"/>
      <c r="L10" s="160"/>
      <c r="M10" s="160"/>
      <c r="N10" s="161"/>
      <c r="O10" s="151" t="s">
        <v>315</v>
      </c>
      <c r="R10" s="143" t="s">
        <v>325</v>
      </c>
      <c r="S10" s="143"/>
    </row>
    <row r="11" spans="1:22" ht="16.75" customHeight="1" x14ac:dyDescent="0.2">
      <c r="A11" s="170" t="s">
        <v>57</v>
      </c>
      <c r="B11" s="170"/>
      <c r="C11" s="168" t="s">
        <v>144</v>
      </c>
      <c r="D11" s="168"/>
      <c r="E11" s="168"/>
      <c r="F11" s="168"/>
      <c r="G11" s="168"/>
      <c r="I11" s="209" t="s">
        <v>14</v>
      </c>
      <c r="J11" s="210"/>
      <c r="K11" s="136"/>
      <c r="L11" s="135" t="s">
        <v>314</v>
      </c>
      <c r="M11" s="136"/>
      <c r="N11" s="137"/>
      <c r="O11" s="152"/>
      <c r="R11" s="143" t="s">
        <v>330</v>
      </c>
      <c r="S11" s="143"/>
    </row>
    <row r="12" spans="1:22" ht="16" x14ac:dyDescent="0.2">
      <c r="A12" s="214" t="s">
        <v>56</v>
      </c>
      <c r="B12" s="214"/>
      <c r="C12" s="173" t="s">
        <v>143</v>
      </c>
      <c r="D12" s="173"/>
      <c r="E12" s="173"/>
      <c r="F12" s="173"/>
      <c r="G12" s="173"/>
      <c r="I12" s="201" t="s">
        <v>16</v>
      </c>
      <c r="J12" s="202"/>
      <c r="K12" s="122"/>
      <c r="L12" s="149"/>
      <c r="M12" s="149"/>
      <c r="N12" s="150"/>
      <c r="O12" s="139"/>
      <c r="R12" s="143" t="s">
        <v>326</v>
      </c>
      <c r="S12" s="143"/>
    </row>
    <row r="13" spans="1:22" ht="7.75" customHeight="1" x14ac:dyDescent="0.2">
      <c r="R13" s="143"/>
      <c r="S13" s="143"/>
    </row>
    <row r="14" spans="1:22" ht="19.25" customHeight="1" thickBot="1" x14ac:dyDescent="0.25">
      <c r="A14" s="211" t="s">
        <v>307</v>
      </c>
      <c r="B14" s="212"/>
      <c r="C14" s="212"/>
      <c r="D14" s="212"/>
      <c r="E14" s="212"/>
      <c r="F14" s="212"/>
      <c r="G14" s="212"/>
      <c r="H14" s="212"/>
      <c r="I14" s="212"/>
      <c r="J14" s="212"/>
      <c r="K14" s="212"/>
      <c r="L14" s="212"/>
      <c r="M14" s="212"/>
      <c r="N14" s="212"/>
      <c r="O14" s="213"/>
      <c r="R14" s="145" t="s">
        <v>327</v>
      </c>
      <c r="S14" s="143"/>
      <c r="V14" s="8"/>
    </row>
    <row r="15" spans="1:22" ht="16" x14ac:dyDescent="0.2">
      <c r="A15" s="11" t="s">
        <v>8</v>
      </c>
      <c r="B15" s="162" t="s">
        <v>38</v>
      </c>
      <c r="C15" s="163"/>
      <c r="D15" s="164"/>
      <c r="E15" s="16" t="s">
        <v>141</v>
      </c>
      <c r="F15" s="14" t="s">
        <v>4</v>
      </c>
      <c r="G15" s="205" t="s">
        <v>74</v>
      </c>
      <c r="H15" s="206"/>
      <c r="I15" s="171" t="s">
        <v>20</v>
      </c>
      <c r="J15" s="172"/>
      <c r="K15" s="14" t="s">
        <v>21</v>
      </c>
      <c r="L15" s="14" t="s">
        <v>26</v>
      </c>
      <c r="M15" s="14" t="s">
        <v>6</v>
      </c>
      <c r="N15" s="14" t="s">
        <v>7</v>
      </c>
      <c r="O15" s="14" t="s">
        <v>0</v>
      </c>
      <c r="R15" s="145" t="s">
        <v>328</v>
      </c>
      <c r="S15" s="143"/>
      <c r="V15" s="8"/>
    </row>
    <row r="16" spans="1:22" ht="16" x14ac:dyDescent="0.2">
      <c r="A16" s="6">
        <v>1</v>
      </c>
      <c r="B16" s="147"/>
      <c r="C16" s="159"/>
      <c r="D16" s="148"/>
      <c r="E16" s="50" t="str">
        <f>IFERROR(VLOOKUP(B16,'Reference-Paint'!A$25:B$43,2,FALSE),"")</f>
        <v/>
      </c>
      <c r="F16" s="56"/>
      <c r="G16" s="146"/>
      <c r="H16" s="146"/>
      <c r="I16" s="146"/>
      <c r="J16" s="146"/>
      <c r="K16" s="21"/>
      <c r="L16" s="22"/>
      <c r="M16" s="23"/>
      <c r="N16" s="24">
        <v>0</v>
      </c>
      <c r="O16" s="3">
        <f t="shared" ref="O16:O17" si="0">PRODUCT(M16,N16)</f>
        <v>0</v>
      </c>
      <c r="R16" s="143" t="s">
        <v>329</v>
      </c>
      <c r="S16" s="143"/>
      <c r="V16" s="8"/>
    </row>
    <row r="17" spans="1:22" ht="16" x14ac:dyDescent="0.2">
      <c r="A17" s="6">
        <v>2</v>
      </c>
      <c r="B17" s="147"/>
      <c r="C17" s="159"/>
      <c r="D17" s="148"/>
      <c r="E17" s="50" t="str">
        <f>IFERROR(VLOOKUP(B17,'Reference-Paint'!A$25:B$43,2,FALSE),"")</f>
        <v/>
      </c>
      <c r="F17" s="56"/>
      <c r="G17" s="146"/>
      <c r="H17" s="146"/>
      <c r="I17" s="203"/>
      <c r="J17" s="204"/>
      <c r="K17" s="21"/>
      <c r="L17" s="22"/>
      <c r="M17" s="23"/>
      <c r="N17" s="24">
        <v>0</v>
      </c>
      <c r="O17" s="3">
        <f t="shared" si="0"/>
        <v>0</v>
      </c>
      <c r="R17" s="143" t="s">
        <v>331</v>
      </c>
      <c r="S17" s="143"/>
      <c r="V17" s="8"/>
    </row>
    <row r="18" spans="1:22" x14ac:dyDescent="0.2">
      <c r="A18" s="6">
        <v>3</v>
      </c>
      <c r="B18" s="147"/>
      <c r="C18" s="159"/>
      <c r="D18" s="148"/>
      <c r="E18" s="50"/>
      <c r="F18" s="56"/>
      <c r="G18" s="146"/>
      <c r="H18" s="146"/>
      <c r="I18" s="146"/>
      <c r="J18" s="146"/>
      <c r="K18" s="21"/>
      <c r="L18" s="22"/>
      <c r="M18" s="23"/>
      <c r="N18" s="24">
        <v>0</v>
      </c>
      <c r="O18" s="3">
        <f t="shared" ref="O18:O22" si="1">PRODUCT(M18,N18)</f>
        <v>0</v>
      </c>
      <c r="R18" s="54"/>
      <c r="V18" s="8"/>
    </row>
    <row r="19" spans="1:22" x14ac:dyDescent="0.2">
      <c r="A19" s="6">
        <v>4</v>
      </c>
      <c r="B19" s="147"/>
      <c r="C19" s="159"/>
      <c r="D19" s="148"/>
      <c r="E19" s="50" t="str">
        <f>IFERROR(VLOOKUP(B19,'Reference-Paint'!A$25:B$43,2,FALSE),"")</f>
        <v/>
      </c>
      <c r="F19" s="56"/>
      <c r="G19" s="146"/>
      <c r="H19" s="146"/>
      <c r="I19" s="146"/>
      <c r="J19" s="146"/>
      <c r="K19" s="21"/>
      <c r="L19" s="22"/>
      <c r="M19" s="23"/>
      <c r="N19" s="24">
        <v>0</v>
      </c>
      <c r="O19" s="3">
        <f t="shared" si="1"/>
        <v>0</v>
      </c>
      <c r="R19" s="54"/>
      <c r="V19" s="8"/>
    </row>
    <row r="20" spans="1:22" x14ac:dyDescent="0.2">
      <c r="A20" s="6">
        <v>5</v>
      </c>
      <c r="B20" s="147"/>
      <c r="C20" s="159"/>
      <c r="D20" s="148"/>
      <c r="E20" s="50" t="str">
        <f>IFERROR(VLOOKUP(B20,'Reference-Paint'!A$25:B$43,2,FALSE),"")</f>
        <v/>
      </c>
      <c r="F20" s="56"/>
      <c r="G20" s="146"/>
      <c r="H20" s="146"/>
      <c r="I20" s="146"/>
      <c r="J20" s="146"/>
      <c r="K20" s="21"/>
      <c r="L20" s="22"/>
      <c r="M20" s="23"/>
      <c r="N20" s="24">
        <v>0</v>
      </c>
      <c r="O20" s="3">
        <f t="shared" si="1"/>
        <v>0</v>
      </c>
      <c r="V20" s="8"/>
    </row>
    <row r="21" spans="1:22" x14ac:dyDescent="0.2">
      <c r="A21" s="6">
        <v>6</v>
      </c>
      <c r="B21" s="147"/>
      <c r="C21" s="159"/>
      <c r="D21" s="148"/>
      <c r="E21" s="50" t="str">
        <f>IFERROR(VLOOKUP(B21,'Reference-Paint'!A$25:B$43,2,FALSE),"")</f>
        <v/>
      </c>
      <c r="F21" s="56"/>
      <c r="G21" s="146"/>
      <c r="H21" s="146"/>
      <c r="I21" s="146"/>
      <c r="J21" s="146"/>
      <c r="K21" s="21"/>
      <c r="L21" s="22"/>
      <c r="M21" s="23"/>
      <c r="N21" s="24">
        <v>0</v>
      </c>
      <c r="O21" s="3">
        <f t="shared" si="1"/>
        <v>0</v>
      </c>
      <c r="V21" s="8"/>
    </row>
    <row r="22" spans="1:22" x14ac:dyDescent="0.2">
      <c r="A22" s="6">
        <v>7</v>
      </c>
      <c r="B22" s="147"/>
      <c r="C22" s="159"/>
      <c r="D22" s="148"/>
      <c r="E22" s="50" t="str">
        <f>IFERROR(VLOOKUP(B22,'Reference-Paint'!A$25:B$43,2,FALSE),"")</f>
        <v/>
      </c>
      <c r="F22" s="56"/>
      <c r="G22" s="146"/>
      <c r="H22" s="146"/>
      <c r="I22" s="146"/>
      <c r="J22" s="146"/>
      <c r="K22" s="21"/>
      <c r="L22" s="22"/>
      <c r="M22" s="23"/>
      <c r="N22" s="24">
        <v>0</v>
      </c>
      <c r="O22" s="3">
        <f t="shared" si="1"/>
        <v>0</v>
      </c>
      <c r="V22" s="8"/>
    </row>
    <row r="23" spans="1:22" x14ac:dyDescent="0.2">
      <c r="A23" s="6">
        <v>8</v>
      </c>
      <c r="B23" s="147"/>
      <c r="C23" s="159"/>
      <c r="D23" s="148"/>
      <c r="E23" s="50" t="str">
        <f>IFERROR(VLOOKUP(B23,'Reference-Paint'!A$25:B$43,2,FALSE),"")</f>
        <v/>
      </c>
      <c r="F23" s="56"/>
      <c r="G23" s="146"/>
      <c r="H23" s="146"/>
      <c r="I23" s="146"/>
      <c r="J23" s="146"/>
      <c r="K23" s="21"/>
      <c r="L23" s="22"/>
      <c r="M23" s="23"/>
      <c r="N23" s="24">
        <v>0</v>
      </c>
      <c r="O23" s="3">
        <f t="shared" ref="O23" si="2">PRODUCT(M23,N23)</f>
        <v>0</v>
      </c>
      <c r="V23" s="8"/>
    </row>
    <row r="24" spans="1:22" x14ac:dyDescent="0.2">
      <c r="A24" s="6">
        <v>9</v>
      </c>
      <c r="B24" s="147"/>
      <c r="C24" s="159"/>
      <c r="D24" s="148"/>
      <c r="E24" s="50" t="str">
        <f>IFERROR(VLOOKUP(B24,'Reference-Paint'!A$25:B$43,2,FALSE),"")</f>
        <v/>
      </c>
      <c r="F24" s="56"/>
      <c r="G24" s="146"/>
      <c r="H24" s="146"/>
      <c r="I24" s="146"/>
      <c r="J24" s="146"/>
      <c r="K24" s="21"/>
      <c r="L24" s="22"/>
      <c r="M24" s="23"/>
      <c r="N24" s="24">
        <v>0</v>
      </c>
      <c r="O24" s="3">
        <f t="shared" ref="O24:O27" si="3">PRODUCT(M24,N24)</f>
        <v>0</v>
      </c>
      <c r="V24" s="8"/>
    </row>
    <row r="25" spans="1:22" x14ac:dyDescent="0.2">
      <c r="A25" s="6">
        <v>10</v>
      </c>
      <c r="B25" s="147"/>
      <c r="C25" s="159"/>
      <c r="D25" s="148"/>
      <c r="E25" s="50" t="str">
        <f>IFERROR(VLOOKUP(B25,'Reference-Paint'!A$25:B$43,2,FALSE),"")</f>
        <v/>
      </c>
      <c r="F25" s="56"/>
      <c r="G25" s="146"/>
      <c r="H25" s="146"/>
      <c r="I25" s="146"/>
      <c r="J25" s="146"/>
      <c r="K25" s="21"/>
      <c r="L25" s="22"/>
      <c r="M25" s="23"/>
      <c r="N25" s="24">
        <v>0</v>
      </c>
      <c r="O25" s="3">
        <f t="shared" si="3"/>
        <v>0</v>
      </c>
      <c r="V25" s="8"/>
    </row>
    <row r="26" spans="1:22" x14ac:dyDescent="0.2">
      <c r="A26" s="6">
        <v>11</v>
      </c>
      <c r="B26" s="147"/>
      <c r="C26" s="159"/>
      <c r="D26" s="148"/>
      <c r="E26" s="50" t="str">
        <f>IFERROR(VLOOKUP(B26,'Reference-Paint'!A$25:B$43,2,FALSE),"")</f>
        <v/>
      </c>
      <c r="F26" s="56"/>
      <c r="G26" s="146"/>
      <c r="H26" s="146"/>
      <c r="I26" s="146"/>
      <c r="J26" s="146"/>
      <c r="K26" s="21"/>
      <c r="L26" s="22"/>
      <c r="M26" s="23"/>
      <c r="N26" s="24">
        <v>0</v>
      </c>
      <c r="O26" s="3">
        <f t="shared" si="3"/>
        <v>0</v>
      </c>
      <c r="V26" s="8"/>
    </row>
    <row r="27" spans="1:22" x14ac:dyDescent="0.2">
      <c r="A27" s="6">
        <v>12</v>
      </c>
      <c r="B27" s="147"/>
      <c r="C27" s="159"/>
      <c r="D27" s="148"/>
      <c r="E27" s="50" t="str">
        <f>IFERROR(VLOOKUP(B27,'Reference-Paint'!A$25:B$43,2,FALSE),"")</f>
        <v/>
      </c>
      <c r="F27" s="56"/>
      <c r="G27" s="146"/>
      <c r="H27" s="146"/>
      <c r="I27" s="146"/>
      <c r="J27" s="146"/>
      <c r="K27" s="21"/>
      <c r="L27" s="22"/>
      <c r="M27" s="26"/>
      <c r="N27" s="27">
        <v>0</v>
      </c>
      <c r="O27" s="12">
        <f t="shared" si="3"/>
        <v>0</v>
      </c>
      <c r="V27" s="8"/>
    </row>
    <row r="28" spans="1:22" ht="16.75" customHeight="1" x14ac:dyDescent="0.2">
      <c r="A28" s="6">
        <v>13</v>
      </c>
      <c r="B28" s="147"/>
      <c r="C28" s="159"/>
      <c r="D28" s="148"/>
      <c r="E28" s="50" t="str">
        <f>IFERROR(VLOOKUP(B28,'Reference-Paint'!A$25:B$43,2,FALSE),"")</f>
        <v/>
      </c>
      <c r="F28" s="56"/>
      <c r="G28" s="146"/>
      <c r="H28" s="146"/>
      <c r="I28" s="146"/>
      <c r="J28" s="146"/>
      <c r="K28" s="21"/>
      <c r="L28" s="22"/>
      <c r="M28" s="23"/>
      <c r="N28" s="24">
        <v>0</v>
      </c>
      <c r="O28" s="3">
        <f t="shared" ref="O28" si="4">PRODUCT(M28,N28)</f>
        <v>0</v>
      </c>
      <c r="V28" s="8"/>
    </row>
    <row r="29" spans="1:22" x14ac:dyDescent="0.2">
      <c r="A29" s="6">
        <v>14</v>
      </c>
      <c r="B29" s="147"/>
      <c r="C29" s="159"/>
      <c r="D29" s="148"/>
      <c r="E29" s="50" t="str">
        <f>IFERROR(VLOOKUP(B29,'Reference-Paint'!A$25:B$43,2,FALSE),"")</f>
        <v/>
      </c>
      <c r="F29" s="56"/>
      <c r="G29" s="146"/>
      <c r="H29" s="146"/>
      <c r="I29" s="146"/>
      <c r="J29" s="146"/>
      <c r="K29" s="21"/>
      <c r="L29" s="22"/>
      <c r="M29" s="23"/>
      <c r="N29" s="24">
        <v>0</v>
      </c>
      <c r="O29" s="3">
        <f t="shared" ref="O29:O42" si="5">PRODUCT(M29,N29)</f>
        <v>0</v>
      </c>
      <c r="V29" s="8"/>
    </row>
    <row r="30" spans="1:22" x14ac:dyDescent="0.2">
      <c r="A30" s="6">
        <v>15</v>
      </c>
      <c r="B30" s="147"/>
      <c r="C30" s="159"/>
      <c r="D30" s="148"/>
      <c r="E30" s="50" t="str">
        <f>IFERROR(VLOOKUP(B30,'Reference-Paint'!A$25:B$43,2,FALSE),"")</f>
        <v/>
      </c>
      <c r="F30" s="56"/>
      <c r="G30" s="146"/>
      <c r="H30" s="146"/>
      <c r="I30" s="146"/>
      <c r="J30" s="146"/>
      <c r="K30" s="21"/>
      <c r="L30" s="22"/>
      <c r="M30" s="23"/>
      <c r="N30" s="24">
        <v>0</v>
      </c>
      <c r="O30" s="3">
        <f t="shared" ref="O30:O33" si="6">PRODUCT(M30,N30)</f>
        <v>0</v>
      </c>
      <c r="V30" s="8"/>
    </row>
    <row r="31" spans="1:22" x14ac:dyDescent="0.2">
      <c r="A31" s="6">
        <v>16</v>
      </c>
      <c r="B31" s="147"/>
      <c r="C31" s="159"/>
      <c r="D31" s="148"/>
      <c r="E31" s="50" t="str">
        <f>IFERROR(VLOOKUP(B31,'Reference-Paint'!A$25:B$43,2,FALSE),"")</f>
        <v/>
      </c>
      <c r="F31" s="56"/>
      <c r="G31" s="146"/>
      <c r="H31" s="146"/>
      <c r="I31" s="146"/>
      <c r="J31" s="146"/>
      <c r="K31" s="21"/>
      <c r="L31" s="22"/>
      <c r="M31" s="23"/>
      <c r="N31" s="24">
        <v>0</v>
      </c>
      <c r="O31" s="3">
        <f t="shared" si="6"/>
        <v>0</v>
      </c>
      <c r="V31" s="8"/>
    </row>
    <row r="32" spans="1:22" x14ac:dyDescent="0.2">
      <c r="A32" s="6">
        <v>17</v>
      </c>
      <c r="B32" s="147"/>
      <c r="C32" s="159"/>
      <c r="D32" s="148"/>
      <c r="E32" s="50" t="str">
        <f>IFERROR(VLOOKUP(B32,'Reference-Paint'!A$25:B$43,2,FALSE),"")</f>
        <v/>
      </c>
      <c r="F32" s="56"/>
      <c r="G32" s="146"/>
      <c r="H32" s="146"/>
      <c r="I32" s="146"/>
      <c r="J32" s="146"/>
      <c r="K32" s="21"/>
      <c r="L32" s="22"/>
      <c r="M32" s="23"/>
      <c r="N32" s="24">
        <v>0</v>
      </c>
      <c r="O32" s="3">
        <f t="shared" si="6"/>
        <v>0</v>
      </c>
      <c r="V32" s="8"/>
    </row>
    <row r="33" spans="1:22" x14ac:dyDescent="0.2">
      <c r="A33" s="6">
        <v>18</v>
      </c>
      <c r="B33" s="147"/>
      <c r="C33" s="159"/>
      <c r="D33" s="148"/>
      <c r="E33" s="50" t="str">
        <f>IFERROR(VLOOKUP(B33,'Reference-Paint'!A$25:B$43,2,FALSE),"")</f>
        <v/>
      </c>
      <c r="F33" s="56"/>
      <c r="G33" s="146"/>
      <c r="H33" s="146"/>
      <c r="I33" s="146"/>
      <c r="J33" s="146"/>
      <c r="K33" s="21"/>
      <c r="L33" s="22"/>
      <c r="M33" s="23"/>
      <c r="N33" s="24">
        <v>0</v>
      </c>
      <c r="O33" s="3">
        <f t="shared" si="6"/>
        <v>0</v>
      </c>
      <c r="V33" s="8"/>
    </row>
    <row r="34" spans="1:22" ht="16" thickBot="1" x14ac:dyDescent="0.25">
      <c r="A34" s="107" t="s">
        <v>308</v>
      </c>
      <c r="B34" s="108"/>
      <c r="C34" s="108"/>
      <c r="D34" s="109"/>
      <c r="E34" s="110"/>
      <c r="F34" s="111"/>
      <c r="G34" s="112"/>
      <c r="H34" s="113"/>
      <c r="I34" s="114"/>
      <c r="J34" s="111"/>
      <c r="K34" s="111"/>
      <c r="L34" s="111"/>
      <c r="M34" s="115"/>
      <c r="N34" s="116"/>
      <c r="O34" s="117"/>
      <c r="V34" s="8"/>
    </row>
    <row r="35" spans="1:22" x14ac:dyDescent="0.2">
      <c r="A35" s="11" t="s">
        <v>8</v>
      </c>
      <c r="B35" s="162" t="s">
        <v>174</v>
      </c>
      <c r="C35" s="163"/>
      <c r="D35" s="164"/>
      <c r="E35" s="162" t="s">
        <v>166</v>
      </c>
      <c r="F35" s="164"/>
      <c r="G35" s="156" t="s">
        <v>173</v>
      </c>
      <c r="H35" s="157"/>
      <c r="I35" s="157"/>
      <c r="J35" s="158"/>
      <c r="K35" s="106" t="s">
        <v>21</v>
      </c>
      <c r="L35" s="14" t="s">
        <v>167</v>
      </c>
      <c r="M35" s="14" t="s">
        <v>6</v>
      </c>
      <c r="N35" s="14" t="s">
        <v>7</v>
      </c>
      <c r="O35" s="14" t="s">
        <v>0</v>
      </c>
      <c r="V35" s="8"/>
    </row>
    <row r="36" spans="1:22" x14ac:dyDescent="0.2">
      <c r="A36" s="6">
        <v>16</v>
      </c>
      <c r="B36" s="147"/>
      <c r="C36" s="159"/>
      <c r="D36" s="148"/>
      <c r="E36" s="147"/>
      <c r="F36" s="148"/>
      <c r="G36" s="153"/>
      <c r="H36" s="154"/>
      <c r="I36" s="154"/>
      <c r="J36" s="155"/>
      <c r="K36" s="55"/>
      <c r="L36" s="25"/>
      <c r="M36" s="23"/>
      <c r="N36" s="24">
        <v>0</v>
      </c>
      <c r="O36" s="3">
        <f t="shared" ref="O36:O37" si="7">PRODUCT(M36,N36)</f>
        <v>0</v>
      </c>
      <c r="V36" s="8"/>
    </row>
    <row r="37" spans="1:22" x14ac:dyDescent="0.2">
      <c r="A37" s="6">
        <v>17</v>
      </c>
      <c r="B37" s="147"/>
      <c r="C37" s="159"/>
      <c r="D37" s="148"/>
      <c r="E37" s="147"/>
      <c r="F37" s="148"/>
      <c r="G37" s="153"/>
      <c r="H37" s="154"/>
      <c r="I37" s="154"/>
      <c r="J37" s="155"/>
      <c r="K37" s="55"/>
      <c r="L37" s="25"/>
      <c r="M37" s="23"/>
      <c r="N37" s="24">
        <v>0</v>
      </c>
      <c r="O37" s="3">
        <f t="shared" si="7"/>
        <v>0</v>
      </c>
      <c r="V37" s="8"/>
    </row>
    <row r="38" spans="1:22" x14ac:dyDescent="0.2">
      <c r="A38" s="6">
        <v>18</v>
      </c>
      <c r="B38" s="147"/>
      <c r="C38" s="159"/>
      <c r="D38" s="148"/>
      <c r="E38" s="147"/>
      <c r="F38" s="148"/>
      <c r="G38" s="153"/>
      <c r="H38" s="154"/>
      <c r="I38" s="154"/>
      <c r="J38" s="155"/>
      <c r="K38" s="55"/>
      <c r="L38" s="25"/>
      <c r="M38" s="23"/>
      <c r="N38" s="24">
        <v>0</v>
      </c>
      <c r="O38" s="3">
        <f t="shared" ref="O38:O39" si="8">PRODUCT(M38,N38)</f>
        <v>0</v>
      </c>
      <c r="V38" s="8"/>
    </row>
    <row r="39" spans="1:22" x14ac:dyDescent="0.2">
      <c r="A39" s="6">
        <v>19</v>
      </c>
      <c r="B39" s="147"/>
      <c r="C39" s="159"/>
      <c r="D39" s="148"/>
      <c r="E39" s="147"/>
      <c r="F39" s="148"/>
      <c r="G39" s="153"/>
      <c r="H39" s="154"/>
      <c r="I39" s="154"/>
      <c r="J39" s="155"/>
      <c r="K39" s="55"/>
      <c r="L39" s="25"/>
      <c r="M39" s="23"/>
      <c r="N39" s="24">
        <v>0</v>
      </c>
      <c r="O39" s="3">
        <f t="shared" si="8"/>
        <v>0</v>
      </c>
      <c r="V39" s="8"/>
    </row>
    <row r="40" spans="1:22" x14ac:dyDescent="0.2">
      <c r="A40" s="6">
        <v>20</v>
      </c>
      <c r="B40" s="147"/>
      <c r="C40" s="159"/>
      <c r="D40" s="148"/>
      <c r="E40" s="147"/>
      <c r="F40" s="148"/>
      <c r="G40" s="153"/>
      <c r="H40" s="154"/>
      <c r="I40" s="154"/>
      <c r="J40" s="155"/>
      <c r="K40" s="55"/>
      <c r="L40" s="25"/>
      <c r="M40" s="23"/>
      <c r="N40" s="24">
        <v>0</v>
      </c>
      <c r="O40" s="3">
        <f t="shared" si="5"/>
        <v>0</v>
      </c>
      <c r="V40" s="8"/>
    </row>
    <row r="41" spans="1:22" x14ac:dyDescent="0.2">
      <c r="A41" s="6">
        <v>21</v>
      </c>
      <c r="B41" s="147"/>
      <c r="C41" s="159"/>
      <c r="D41" s="148"/>
      <c r="E41" s="147"/>
      <c r="F41" s="148"/>
      <c r="G41" s="153"/>
      <c r="H41" s="154"/>
      <c r="I41" s="154"/>
      <c r="J41" s="155"/>
      <c r="K41" s="55"/>
      <c r="L41" s="25"/>
      <c r="M41" s="23"/>
      <c r="N41" s="24">
        <v>0</v>
      </c>
      <c r="O41" s="3">
        <f t="shared" ref="O41" si="9">PRODUCT(M41,N41)</f>
        <v>0</v>
      </c>
      <c r="V41" s="8"/>
    </row>
    <row r="42" spans="1:22" x14ac:dyDescent="0.2">
      <c r="A42" s="6">
        <v>22</v>
      </c>
      <c r="B42" s="147"/>
      <c r="C42" s="159"/>
      <c r="D42" s="148"/>
      <c r="E42" s="147"/>
      <c r="F42" s="148"/>
      <c r="G42" s="153"/>
      <c r="H42" s="154"/>
      <c r="I42" s="154"/>
      <c r="J42" s="155"/>
      <c r="K42" s="55"/>
      <c r="L42" s="25"/>
      <c r="M42" s="26"/>
      <c r="N42" s="27">
        <v>0</v>
      </c>
      <c r="O42" s="12">
        <f t="shared" si="5"/>
        <v>0</v>
      </c>
      <c r="V42" s="8"/>
    </row>
    <row r="43" spans="1:22" x14ac:dyDescent="0.2">
      <c r="A43" s="6">
        <v>23</v>
      </c>
      <c r="B43" s="147"/>
      <c r="C43" s="159"/>
      <c r="D43" s="148"/>
      <c r="E43" s="147"/>
      <c r="F43" s="148"/>
      <c r="G43" s="153"/>
      <c r="H43" s="154"/>
      <c r="I43" s="154"/>
      <c r="J43" s="155"/>
      <c r="K43" s="55"/>
      <c r="L43" s="25"/>
      <c r="M43" s="26"/>
      <c r="N43" s="27">
        <v>0</v>
      </c>
      <c r="O43" s="12">
        <f t="shared" ref="O43:O45" si="10">PRODUCT(M43,N43)</f>
        <v>0</v>
      </c>
      <c r="V43" s="8"/>
    </row>
    <row r="44" spans="1:22" x14ac:dyDescent="0.2">
      <c r="A44" s="6">
        <v>24</v>
      </c>
      <c r="B44" s="147"/>
      <c r="C44" s="159"/>
      <c r="D44" s="148"/>
      <c r="E44" s="147"/>
      <c r="F44" s="148"/>
      <c r="G44" s="153"/>
      <c r="H44" s="154"/>
      <c r="I44" s="154"/>
      <c r="J44" s="155"/>
      <c r="K44" s="55"/>
      <c r="L44" s="25"/>
      <c r="M44" s="26"/>
      <c r="N44" s="27">
        <v>0</v>
      </c>
      <c r="O44" s="12">
        <f t="shared" si="10"/>
        <v>0</v>
      </c>
      <c r="V44" s="8"/>
    </row>
    <row r="45" spans="1:22" x14ac:dyDescent="0.2">
      <c r="A45" s="6">
        <v>25</v>
      </c>
      <c r="B45" s="147"/>
      <c r="C45" s="159"/>
      <c r="D45" s="148"/>
      <c r="E45" s="147"/>
      <c r="F45" s="148"/>
      <c r="G45" s="153"/>
      <c r="H45" s="154"/>
      <c r="I45" s="154"/>
      <c r="J45" s="155"/>
      <c r="K45" s="55"/>
      <c r="L45" s="25"/>
      <c r="M45" s="26"/>
      <c r="N45" s="27">
        <v>0</v>
      </c>
      <c r="O45" s="12">
        <f t="shared" si="10"/>
        <v>0</v>
      </c>
      <c r="V45" s="8"/>
    </row>
    <row r="46" spans="1:22" ht="14.5" customHeight="1" thickBot="1" x14ac:dyDescent="0.25">
      <c r="A46" s="228" t="s">
        <v>23</v>
      </c>
      <c r="B46" s="229"/>
      <c r="C46" s="229"/>
      <c r="D46" s="109"/>
      <c r="E46" s="110"/>
      <c r="F46" s="111"/>
      <c r="G46" s="112"/>
      <c r="H46" s="113"/>
      <c r="I46" s="114"/>
      <c r="J46" s="111"/>
      <c r="K46" s="111"/>
      <c r="L46" s="111"/>
      <c r="M46" s="115"/>
      <c r="N46" s="116"/>
      <c r="O46" s="117"/>
      <c r="V46" s="8"/>
    </row>
    <row r="47" spans="1:22" ht="14.5" customHeight="1" x14ac:dyDescent="0.2">
      <c r="A47" s="11" t="s">
        <v>8</v>
      </c>
      <c r="B47" s="162" t="s">
        <v>50</v>
      </c>
      <c r="C47" s="163"/>
      <c r="D47" s="164"/>
      <c r="E47" s="118" t="s">
        <v>5</v>
      </c>
      <c r="F47" s="119"/>
      <c r="G47" s="120"/>
      <c r="H47" s="120"/>
      <c r="I47" s="120"/>
      <c r="J47" s="120"/>
      <c r="K47" s="14" t="s">
        <v>9</v>
      </c>
      <c r="L47" s="14" t="s">
        <v>4</v>
      </c>
      <c r="M47" s="14" t="s">
        <v>6</v>
      </c>
      <c r="N47" s="15" t="s">
        <v>7</v>
      </c>
      <c r="O47" s="15" t="s">
        <v>0</v>
      </c>
      <c r="V47" s="8"/>
    </row>
    <row r="48" spans="1:22" x14ac:dyDescent="0.2">
      <c r="A48" s="6">
        <v>26</v>
      </c>
      <c r="B48" s="147"/>
      <c r="C48" s="159"/>
      <c r="D48" s="148"/>
      <c r="E48" s="147"/>
      <c r="F48" s="159"/>
      <c r="G48" s="159"/>
      <c r="H48" s="159"/>
      <c r="I48" s="159"/>
      <c r="J48" s="159"/>
      <c r="K48" s="25"/>
      <c r="L48" s="20"/>
      <c r="M48" s="23"/>
      <c r="N48" s="24">
        <v>0</v>
      </c>
      <c r="O48" s="3">
        <f t="shared" ref="O48:O55" si="11">PRODUCT(M48,N48)</f>
        <v>0</v>
      </c>
      <c r="V48" s="8"/>
    </row>
    <row r="49" spans="1:22" x14ac:dyDescent="0.2">
      <c r="A49" s="6">
        <v>27</v>
      </c>
      <c r="B49" s="147"/>
      <c r="C49" s="159"/>
      <c r="D49" s="148"/>
      <c r="E49" s="147"/>
      <c r="F49" s="159"/>
      <c r="G49" s="159"/>
      <c r="H49" s="159"/>
      <c r="I49" s="159"/>
      <c r="J49" s="159"/>
      <c r="K49" s="25"/>
      <c r="L49" s="20"/>
      <c r="M49" s="23"/>
      <c r="N49" s="24">
        <v>0</v>
      </c>
      <c r="O49" s="3">
        <f t="shared" si="11"/>
        <v>0</v>
      </c>
      <c r="V49" s="8"/>
    </row>
    <row r="50" spans="1:22" x14ac:dyDescent="0.2">
      <c r="A50" s="6">
        <v>28</v>
      </c>
      <c r="B50" s="147"/>
      <c r="C50" s="159"/>
      <c r="D50" s="148"/>
      <c r="E50" s="147"/>
      <c r="F50" s="159"/>
      <c r="G50" s="159"/>
      <c r="H50" s="159"/>
      <c r="I50" s="159"/>
      <c r="J50" s="159"/>
      <c r="K50" s="25"/>
      <c r="L50" s="20"/>
      <c r="M50" s="23"/>
      <c r="N50" s="24">
        <v>0</v>
      </c>
      <c r="O50" s="3">
        <f t="shared" si="11"/>
        <v>0</v>
      </c>
      <c r="V50" s="8"/>
    </row>
    <row r="51" spans="1:22" x14ac:dyDescent="0.2">
      <c r="A51" s="6">
        <v>29</v>
      </c>
      <c r="B51" s="147"/>
      <c r="C51" s="159"/>
      <c r="D51" s="148"/>
      <c r="E51" s="147"/>
      <c r="F51" s="159"/>
      <c r="G51" s="159"/>
      <c r="H51" s="159"/>
      <c r="I51" s="159"/>
      <c r="J51" s="159"/>
      <c r="K51" s="25"/>
      <c r="L51" s="20"/>
      <c r="M51" s="23"/>
      <c r="N51" s="24">
        <v>0</v>
      </c>
      <c r="O51" s="3">
        <f t="shared" ref="O51:O54" si="12">PRODUCT(M51,N51)</f>
        <v>0</v>
      </c>
      <c r="V51" s="8"/>
    </row>
    <row r="52" spans="1:22" x14ac:dyDescent="0.2">
      <c r="A52" s="6">
        <v>30</v>
      </c>
      <c r="B52" s="147"/>
      <c r="C52" s="159"/>
      <c r="D52" s="148"/>
      <c r="E52" s="147"/>
      <c r="F52" s="159"/>
      <c r="G52" s="159"/>
      <c r="H52" s="159"/>
      <c r="I52" s="159"/>
      <c r="J52" s="159"/>
      <c r="K52" s="25"/>
      <c r="L52" s="20"/>
      <c r="M52" s="23"/>
      <c r="N52" s="24">
        <v>0</v>
      </c>
      <c r="O52" s="3">
        <f t="shared" si="12"/>
        <v>0</v>
      </c>
      <c r="V52" s="8"/>
    </row>
    <row r="53" spans="1:22" x14ac:dyDescent="0.2">
      <c r="A53" s="6">
        <v>31</v>
      </c>
      <c r="B53" s="147"/>
      <c r="C53" s="159"/>
      <c r="D53" s="148"/>
      <c r="E53" s="147"/>
      <c r="F53" s="159"/>
      <c r="G53" s="159"/>
      <c r="H53" s="159"/>
      <c r="I53" s="159"/>
      <c r="J53" s="159"/>
      <c r="K53" s="25"/>
      <c r="L53" s="20"/>
      <c r="M53" s="23"/>
      <c r="N53" s="24">
        <v>0</v>
      </c>
      <c r="O53" s="3">
        <f t="shared" si="12"/>
        <v>0</v>
      </c>
      <c r="V53" s="8"/>
    </row>
    <row r="54" spans="1:22" x14ac:dyDescent="0.2">
      <c r="A54" s="6">
        <v>32</v>
      </c>
      <c r="B54" s="147"/>
      <c r="C54" s="159"/>
      <c r="D54" s="148"/>
      <c r="E54" s="147"/>
      <c r="F54" s="159"/>
      <c r="G54" s="159"/>
      <c r="H54" s="159"/>
      <c r="I54" s="159"/>
      <c r="J54" s="159"/>
      <c r="K54" s="25"/>
      <c r="L54" s="20"/>
      <c r="M54" s="23"/>
      <c r="N54" s="24">
        <v>0</v>
      </c>
      <c r="O54" s="3">
        <f t="shared" si="12"/>
        <v>0</v>
      </c>
      <c r="V54" s="8"/>
    </row>
    <row r="55" spans="1:22" x14ac:dyDescent="0.2">
      <c r="A55" s="6">
        <v>33</v>
      </c>
      <c r="B55" s="147"/>
      <c r="C55" s="159"/>
      <c r="D55" s="148"/>
      <c r="E55" s="147"/>
      <c r="F55" s="159"/>
      <c r="G55" s="159"/>
      <c r="H55" s="159"/>
      <c r="I55" s="159"/>
      <c r="J55" s="159"/>
      <c r="K55" s="25"/>
      <c r="L55" s="20"/>
      <c r="M55" s="23"/>
      <c r="N55" s="24">
        <v>0</v>
      </c>
      <c r="O55" s="3">
        <f t="shared" si="11"/>
        <v>0</v>
      </c>
      <c r="V55" s="8"/>
    </row>
    <row r="56" spans="1:22" ht="8.5" customHeight="1" thickBot="1" x14ac:dyDescent="0.25">
      <c r="A56" s="199"/>
      <c r="B56" s="199"/>
      <c r="C56" s="199"/>
      <c r="D56" s="199"/>
      <c r="E56" s="199"/>
      <c r="F56" s="199"/>
      <c r="G56" s="199"/>
      <c r="H56" s="199"/>
      <c r="I56" s="199"/>
      <c r="J56" s="199"/>
      <c r="K56" s="199"/>
      <c r="L56" s="10"/>
      <c r="N56" s="2"/>
      <c r="O56" s="2"/>
    </row>
    <row r="57" spans="1:22" ht="15.5" customHeight="1" x14ac:dyDescent="0.2">
      <c r="A57" s="224" t="s">
        <v>142</v>
      </c>
      <c r="B57" s="225"/>
      <c r="C57" s="225"/>
      <c r="D57" s="225"/>
      <c r="E57" s="225"/>
      <c r="F57" s="225"/>
      <c r="G57" s="225"/>
      <c r="H57" s="225"/>
      <c r="I57" s="225"/>
      <c r="J57" s="225"/>
      <c r="K57" s="226"/>
      <c r="L57" s="76"/>
      <c r="N57" s="78" t="s">
        <v>1</v>
      </c>
      <c r="O57" s="79">
        <f>SUM(M15:M55)</f>
        <v>0</v>
      </c>
    </row>
    <row r="58" spans="1:22" ht="15.5" customHeight="1" x14ac:dyDescent="0.2">
      <c r="A58" s="147"/>
      <c r="B58" s="159"/>
      <c r="C58" s="159"/>
      <c r="D58" s="159"/>
      <c r="E58" s="159"/>
      <c r="F58" s="159"/>
      <c r="G58" s="159"/>
      <c r="H58" s="159"/>
      <c r="I58" s="159"/>
      <c r="J58" s="159"/>
      <c r="K58" s="148"/>
      <c r="L58" s="76"/>
      <c r="N58" s="80" t="s">
        <v>249</v>
      </c>
      <c r="O58" s="81">
        <f>SUM(O15:O55)</f>
        <v>0</v>
      </c>
    </row>
    <row r="59" spans="1:22" x14ac:dyDescent="0.2">
      <c r="A59" s="227"/>
      <c r="B59" s="227"/>
      <c r="C59" s="227"/>
      <c r="D59" s="227"/>
      <c r="E59" s="227"/>
      <c r="F59" s="227"/>
      <c r="G59" s="227"/>
      <c r="H59" s="227"/>
      <c r="I59" s="227"/>
      <c r="J59" s="227"/>
      <c r="K59" s="227"/>
      <c r="M59"/>
      <c r="N59" s="80" t="s">
        <v>250</v>
      </c>
      <c r="O59" s="82" t="s">
        <v>251</v>
      </c>
    </row>
    <row r="60" spans="1:22" ht="14.5" customHeight="1" x14ac:dyDescent="0.2">
      <c r="A60" s="227"/>
      <c r="B60" s="227"/>
      <c r="C60" s="227"/>
      <c r="D60" s="227"/>
      <c r="E60" s="227"/>
      <c r="F60" s="227"/>
      <c r="G60" s="227"/>
      <c r="H60" s="227"/>
      <c r="I60" s="227"/>
      <c r="J60" s="227"/>
      <c r="K60" s="227"/>
      <c r="L60" s="83" t="s">
        <v>252</v>
      </c>
      <c r="M60" s="84"/>
      <c r="N60" s="80" t="s">
        <v>253</v>
      </c>
      <c r="O60" s="85" t="str">
        <f>IF(M61=0,"EXEMPT", M61)</f>
        <v>EXEMPT</v>
      </c>
    </row>
    <row r="61" spans="1:22" x14ac:dyDescent="0.2">
      <c r="A61" s="147"/>
      <c r="B61" s="159"/>
      <c r="C61" s="159"/>
      <c r="D61" s="159"/>
      <c r="E61" s="159"/>
      <c r="F61" s="159"/>
      <c r="G61" s="159"/>
      <c r="H61" s="159"/>
      <c r="I61" s="159"/>
      <c r="J61" s="159"/>
      <c r="K61" s="148"/>
      <c r="L61" s="76"/>
      <c r="M61" s="86">
        <f>SUM(O58:O59)*M60</f>
        <v>0</v>
      </c>
      <c r="N61" s="192" t="s">
        <v>0</v>
      </c>
      <c r="O61" s="194">
        <f>SUM(O58:O60)</f>
        <v>0</v>
      </c>
    </row>
    <row r="62" spans="1:22" ht="16" thickBot="1" x14ac:dyDescent="0.25">
      <c r="A62" s="223"/>
      <c r="B62" s="223"/>
      <c r="C62" s="223"/>
      <c r="D62" s="223"/>
      <c r="E62" s="223"/>
      <c r="F62" s="223"/>
      <c r="G62" s="223"/>
      <c r="H62" s="223"/>
      <c r="I62" s="223"/>
      <c r="J62" s="223"/>
      <c r="K62" s="223"/>
      <c r="L62" s="76"/>
      <c r="N62" s="193"/>
      <c r="O62" s="195"/>
    </row>
    <row r="63" spans="1:22" ht="16" thickBot="1" x14ac:dyDescent="0.25">
      <c r="A63" s="87"/>
      <c r="B63" s="87"/>
      <c r="C63" s="88"/>
      <c r="D63" s="88"/>
      <c r="E63" s="88"/>
      <c r="F63" s="87"/>
      <c r="G63" s="87"/>
      <c r="H63" s="87"/>
      <c r="I63" s="87"/>
      <c r="J63" s="87"/>
      <c r="K63" s="87"/>
      <c r="M63"/>
      <c r="N63" s="75"/>
      <c r="O63" s="75"/>
    </row>
    <row r="64" spans="1:22" ht="14.5" customHeight="1" x14ac:dyDescent="0.2">
      <c r="A64" s="221" t="s">
        <v>254</v>
      </c>
      <c r="B64" s="222"/>
      <c r="C64" s="196"/>
      <c r="D64" s="197"/>
      <c r="E64" s="198"/>
      <c r="F64" s="77"/>
      <c r="G64" s="77"/>
      <c r="H64" s="77"/>
      <c r="I64" s="77"/>
      <c r="J64" s="77"/>
      <c r="K64" s="77"/>
      <c r="M64"/>
      <c r="N64" s="75"/>
      <c r="O64" s="75"/>
    </row>
    <row r="65" spans="2:15" ht="15" customHeight="1" x14ac:dyDescent="0.2">
      <c r="B65" s="89" t="s">
        <v>255</v>
      </c>
      <c r="C65" s="215"/>
      <c r="D65" s="216"/>
      <c r="E65" s="217"/>
      <c r="M65"/>
      <c r="N65"/>
      <c r="O65"/>
    </row>
    <row r="66" spans="2:15" ht="16" thickBot="1" x14ac:dyDescent="0.25">
      <c r="B66" s="89" t="s">
        <v>256</v>
      </c>
      <c r="C66" s="218"/>
      <c r="D66" s="219"/>
      <c r="E66" s="220"/>
      <c r="M66"/>
      <c r="N66"/>
      <c r="O66"/>
    </row>
    <row r="67" spans="2:15" ht="14.25" customHeight="1" x14ac:dyDescent="0.2">
      <c r="M67"/>
      <c r="N67"/>
      <c r="O67"/>
    </row>
    <row r="68" spans="2:15" ht="9" customHeight="1" x14ac:dyDescent="0.2">
      <c r="M68"/>
      <c r="N68"/>
      <c r="O68"/>
    </row>
    <row r="69" spans="2:15" x14ac:dyDescent="0.2">
      <c r="M69"/>
      <c r="N69"/>
      <c r="O69"/>
    </row>
    <row r="70" spans="2:15" x14ac:dyDescent="0.2">
      <c r="M70"/>
      <c r="N70"/>
      <c r="O70"/>
    </row>
    <row r="71" spans="2:15" x14ac:dyDescent="0.2">
      <c r="M71"/>
      <c r="N71"/>
      <c r="O71"/>
    </row>
    <row r="72" spans="2:15" x14ac:dyDescent="0.2">
      <c r="M72"/>
      <c r="N72"/>
      <c r="O72"/>
    </row>
    <row r="73" spans="2:15" x14ac:dyDescent="0.2">
      <c r="M73"/>
      <c r="N73"/>
      <c r="O73"/>
    </row>
    <row r="74" spans="2:15" x14ac:dyDescent="0.2">
      <c r="M74"/>
      <c r="N74"/>
      <c r="O74"/>
    </row>
    <row r="75" spans="2:15" x14ac:dyDescent="0.2">
      <c r="M75"/>
      <c r="N75"/>
      <c r="O75"/>
    </row>
    <row r="76" spans="2:15" x14ac:dyDescent="0.2">
      <c r="M76"/>
      <c r="N76"/>
      <c r="O76"/>
    </row>
    <row r="77" spans="2:15" x14ac:dyDescent="0.2">
      <c r="M77"/>
      <c r="N77"/>
      <c r="O77"/>
    </row>
    <row r="78" spans="2:15" x14ac:dyDescent="0.2">
      <c r="M78"/>
      <c r="N78"/>
      <c r="O78"/>
    </row>
    <row r="79" spans="2:15" x14ac:dyDescent="0.2">
      <c r="M79"/>
      <c r="N79"/>
      <c r="O79"/>
    </row>
    <row r="80" spans="2:15" x14ac:dyDescent="0.2">
      <c r="M80"/>
      <c r="N80"/>
      <c r="O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spans="13:15" x14ac:dyDescent="0.2">
      <c r="M401"/>
      <c r="N401"/>
      <c r="O401"/>
    </row>
    <row r="402" spans="13:15" x14ac:dyDescent="0.2">
      <c r="M402"/>
      <c r="N402"/>
      <c r="O402"/>
    </row>
    <row r="403" spans="13:15" x14ac:dyDescent="0.2">
      <c r="M403"/>
      <c r="N403"/>
      <c r="O403"/>
    </row>
    <row r="404" spans="13:15" x14ac:dyDescent="0.2">
      <c r="M404"/>
      <c r="N404"/>
      <c r="O404"/>
    </row>
    <row r="405" spans="13:15" x14ac:dyDescent="0.2">
      <c r="M405"/>
      <c r="N405"/>
      <c r="O405"/>
    </row>
    <row r="406" spans="13:15" x14ac:dyDescent="0.2">
      <c r="M406"/>
      <c r="N406"/>
      <c r="O406"/>
    </row>
    <row r="407" spans="13:15" x14ac:dyDescent="0.2">
      <c r="M407"/>
      <c r="N407"/>
      <c r="O407"/>
    </row>
    <row r="408" spans="13:15" x14ac:dyDescent="0.2">
      <c r="M408"/>
      <c r="N408"/>
      <c r="O408"/>
    </row>
    <row r="409" spans="13:15" x14ac:dyDescent="0.2">
      <c r="M409"/>
      <c r="N409"/>
      <c r="O409"/>
    </row>
    <row r="410" spans="13:15" x14ac:dyDescent="0.2">
      <c r="M410"/>
      <c r="N410"/>
      <c r="O410"/>
    </row>
    <row r="411" spans="13:15" x14ac:dyDescent="0.2">
      <c r="M411"/>
      <c r="N411"/>
      <c r="O411"/>
    </row>
    <row r="412" spans="13:15" x14ac:dyDescent="0.2">
      <c r="M412"/>
      <c r="N412"/>
      <c r="O412"/>
    </row>
    <row r="413" spans="13:15" x14ac:dyDescent="0.2">
      <c r="M413"/>
      <c r="N413"/>
      <c r="O413"/>
    </row>
    <row r="414" spans="13:15" x14ac:dyDescent="0.2">
      <c r="M414"/>
      <c r="N414"/>
      <c r="O414"/>
    </row>
    <row r="415" spans="13:15" x14ac:dyDescent="0.2">
      <c r="N415"/>
      <c r="O415"/>
    </row>
  </sheetData>
  <dataConsolidate/>
  <mergeCells count="154">
    <mergeCell ref="G17:H17"/>
    <mergeCell ref="G18:H18"/>
    <mergeCell ref="G19:H19"/>
    <mergeCell ref="E38:F38"/>
    <mergeCell ref="B55:D55"/>
    <mergeCell ref="B51:D51"/>
    <mergeCell ref="B52:D52"/>
    <mergeCell ref="E51:J51"/>
    <mergeCell ref="E52:J52"/>
    <mergeCell ref="E53:J53"/>
    <mergeCell ref="E54:J54"/>
    <mergeCell ref="E55:J55"/>
    <mergeCell ref="E50:J50"/>
    <mergeCell ref="B48:D48"/>
    <mergeCell ref="A46:C46"/>
    <mergeCell ref="B47:D47"/>
    <mergeCell ref="I22:J22"/>
    <mergeCell ref="I21:J21"/>
    <mergeCell ref="B21:D21"/>
    <mergeCell ref="I23:J23"/>
    <mergeCell ref="I24:J24"/>
    <mergeCell ref="G20:H20"/>
    <mergeCell ref="G21:H21"/>
    <mergeCell ref="I25:J25"/>
    <mergeCell ref="C65:E65"/>
    <mergeCell ref="C66:E66"/>
    <mergeCell ref="A64:B64"/>
    <mergeCell ref="A61:K61"/>
    <mergeCell ref="A62:K62"/>
    <mergeCell ref="A58:K58"/>
    <mergeCell ref="A57:K57"/>
    <mergeCell ref="A60:K60"/>
    <mergeCell ref="A59:K59"/>
    <mergeCell ref="A56:K56"/>
    <mergeCell ref="B30:D30"/>
    <mergeCell ref="G30:H30"/>
    <mergeCell ref="I30:J30"/>
    <mergeCell ref="B31:D31"/>
    <mergeCell ref="G31:H31"/>
    <mergeCell ref="I31:J31"/>
    <mergeCell ref="K9:N9"/>
    <mergeCell ref="A1:I2"/>
    <mergeCell ref="I12:J12"/>
    <mergeCell ref="I17:J17"/>
    <mergeCell ref="I18:J18"/>
    <mergeCell ref="I19:J19"/>
    <mergeCell ref="I20:J20"/>
    <mergeCell ref="B15:D15"/>
    <mergeCell ref="B16:D16"/>
    <mergeCell ref="G15:H15"/>
    <mergeCell ref="I7:J7"/>
    <mergeCell ref="I8:J8"/>
    <mergeCell ref="I9:J9"/>
    <mergeCell ref="I10:J10"/>
    <mergeCell ref="I11:J11"/>
    <mergeCell ref="A14:O14"/>
    <mergeCell ref="A12:B12"/>
    <mergeCell ref="N61:N62"/>
    <mergeCell ref="O61:O62"/>
    <mergeCell ref="C64:E64"/>
    <mergeCell ref="G29:H29"/>
    <mergeCell ref="B28:D28"/>
    <mergeCell ref="B29:D29"/>
    <mergeCell ref="B53:D53"/>
    <mergeCell ref="B54:D54"/>
    <mergeCell ref="E35:F35"/>
    <mergeCell ref="E36:F36"/>
    <mergeCell ref="E37:F37"/>
    <mergeCell ref="E44:F44"/>
    <mergeCell ref="B44:D44"/>
    <mergeCell ref="B45:D45"/>
    <mergeCell ref="E48:J48"/>
    <mergeCell ref="E49:J49"/>
    <mergeCell ref="E45:F45"/>
    <mergeCell ref="B38:D38"/>
    <mergeCell ref="B39:D39"/>
    <mergeCell ref="B50:D50"/>
    <mergeCell ref="B41:D41"/>
    <mergeCell ref="B42:D42"/>
    <mergeCell ref="B40:D40"/>
    <mergeCell ref="B36:D36"/>
    <mergeCell ref="C12:G12"/>
    <mergeCell ref="A4:B4"/>
    <mergeCell ref="A8:B8"/>
    <mergeCell ref="A5:B5"/>
    <mergeCell ref="A6:B6"/>
    <mergeCell ref="A7:B7"/>
    <mergeCell ref="C4:G4"/>
    <mergeCell ref="C5:G5"/>
    <mergeCell ref="C6:G6"/>
    <mergeCell ref="C7:G7"/>
    <mergeCell ref="C8:G8"/>
    <mergeCell ref="C9:G9"/>
    <mergeCell ref="A9:B9"/>
    <mergeCell ref="A10:B10"/>
    <mergeCell ref="I6:J6"/>
    <mergeCell ref="C10:G10"/>
    <mergeCell ref="C11:G11"/>
    <mergeCell ref="K7:N7"/>
    <mergeCell ref="K8:N8"/>
    <mergeCell ref="E39:F39"/>
    <mergeCell ref="A11:B11"/>
    <mergeCell ref="B49:D49"/>
    <mergeCell ref="I26:J26"/>
    <mergeCell ref="G22:H22"/>
    <mergeCell ref="G23:H23"/>
    <mergeCell ref="G24:H24"/>
    <mergeCell ref="G25:H25"/>
    <mergeCell ref="G26:H26"/>
    <mergeCell ref="G27:H27"/>
    <mergeCell ref="B22:D22"/>
    <mergeCell ref="B27:D27"/>
    <mergeCell ref="I27:J27"/>
    <mergeCell ref="I16:J16"/>
    <mergeCell ref="I15:J15"/>
    <mergeCell ref="G16:H16"/>
    <mergeCell ref="G44:J44"/>
    <mergeCell ref="G45:J45"/>
    <mergeCell ref="B43:D43"/>
    <mergeCell ref="B37:D37"/>
    <mergeCell ref="G37:J37"/>
    <mergeCell ref="G38:J38"/>
    <mergeCell ref="G39:J39"/>
    <mergeCell ref="G40:J40"/>
    <mergeCell ref="G41:J41"/>
    <mergeCell ref="G42:J42"/>
    <mergeCell ref="G43:J43"/>
    <mergeCell ref="E40:F40"/>
    <mergeCell ref="E41:F41"/>
    <mergeCell ref="E42:F42"/>
    <mergeCell ref="I28:J28"/>
    <mergeCell ref="E43:F43"/>
    <mergeCell ref="L12:N12"/>
    <mergeCell ref="O10:O11"/>
    <mergeCell ref="G36:J36"/>
    <mergeCell ref="G35:J35"/>
    <mergeCell ref="B32:D32"/>
    <mergeCell ref="G32:H32"/>
    <mergeCell ref="I32:J32"/>
    <mergeCell ref="B33:D33"/>
    <mergeCell ref="G33:H33"/>
    <mergeCell ref="I33:J33"/>
    <mergeCell ref="K10:N10"/>
    <mergeCell ref="B17:D17"/>
    <mergeCell ref="I29:J29"/>
    <mergeCell ref="G28:H28"/>
    <mergeCell ref="B23:D23"/>
    <mergeCell ref="B35:D35"/>
    <mergeCell ref="B24:D24"/>
    <mergeCell ref="B25:D25"/>
    <mergeCell ref="B26:D26"/>
    <mergeCell ref="B18:D18"/>
    <mergeCell ref="B19:D19"/>
    <mergeCell ref="B20:D20"/>
  </mergeCells>
  <dataValidations count="26">
    <dataValidation type="list" allowBlank="1" showInputMessage="1" showErrorMessage="1" sqref="B17:D33" xr:uid="{DE29A52B-1F59-4869-BBB2-9C22F1757EF7}">
      <formula1>Helmet_Styles</formula1>
    </dataValidation>
    <dataValidation type="list" allowBlank="1" showInputMessage="1" showErrorMessage="1" promptTitle="Helmet Brand:" prompt="Select the brand of helmet / faceguard needed" sqref="B36:D36" xr:uid="{A0786F10-D9EF-4A72-A395-4EE59E5B893B}">
      <formula1>Brand</formula1>
    </dataValidation>
    <dataValidation type="list" allowBlank="1" showInputMessage="1" showErrorMessage="1" sqref="E37:F45" xr:uid="{AFA0A6C9-1FC7-448C-868F-5CBCD508230F}">
      <formula1>INDIRECT(SUBSTITUTE(B37," ","_"))</formula1>
    </dataValidation>
    <dataValidation type="list" allowBlank="1" showInputMessage="1" showErrorMessage="1" sqref="G37:J45" xr:uid="{3D1A8CD9-8F3E-49D7-89F3-339802E70F38}">
      <formula1>INDIRECT(SUBSTITUTE(E37," ","_"))</formula1>
    </dataValidation>
    <dataValidation type="list" allowBlank="1" showInputMessage="1" showErrorMessage="1" promptTitle="Faceguard Style:" prompt="Select the style of faceguard from the drop down menu." sqref="G36:J36" xr:uid="{88EBB901-4579-4A89-AB39-1B29C4508F1E}">
      <formula1>INDIRECT(SUBSTITUTE(E36," ","_"))</formula1>
    </dataValidation>
    <dataValidation type="list" allowBlank="1" showInputMessage="1" showErrorMessage="1" promptTitle="Helmet/Guard Type" prompt="Select the style of helmet the guard is needed for._x000a_" sqref="E36:F36" xr:uid="{48D4A068-AB06-44C1-878F-FA7DB82BD6DD}">
      <formula1>INDIRECT(SUBSTITUTE(B36," ","_"))</formula1>
    </dataValidation>
    <dataValidation type="list" allowBlank="1" showInputMessage="1" showErrorMessage="1" promptTitle="Helmet Style/Model Name:" prompt="Select the helmet model from the drop down list._x000a_The Helmet Model number will auto-fill based on your selection" sqref="B16:D16" xr:uid="{2AFB2E5C-73D4-4CFC-A3A8-94D4B0543F4D}">
      <formula1>Helmet_Styles</formula1>
    </dataValidation>
    <dataValidation type="list" allowBlank="1" showInputMessage="1" showErrorMessage="1" promptTitle="Guard Style:" prompt="Select the guard style from the drop down list. Guard styles are specific to the helmet model. _x000a__x000a_* Denotes Premium Guard Style" sqref="I16:J16" xr:uid="{70D15982-B831-45FF-BB0F-7351CB936BE8}">
      <formula1>INDIRECT(SUBSTITUTE(B16," ","_"))</formula1>
    </dataValidation>
    <dataValidation allowBlank="1" showInputMessage="1" showErrorMessage="1" promptTitle="Helmet Color/Paint Code:" prompt="Manual entry. For Molded colors enter Molded and color. See Reference Tab for available molded color options. _x000a_For Painted shells you must include the Paint Code. See the Reference Tab for popular color codes. " sqref="G16:H16" xr:uid="{95EA991F-04A9-42C9-85AC-C327DC491929}"/>
    <dataValidation allowBlank="1" showInputMessage="1" showErrorMessage="1" promptTitle="Ship Date:" prompt="Enter ASAP for at once orders. Enter a future date for orders needing specific shipping/receiving time frame. " sqref="C9:G9" xr:uid="{D4F00423-3A30-4644-B3D9-9632572BAF11}"/>
    <dataValidation allowBlank="1" showInputMessage="1" showErrorMessage="1" promptTitle="Account #:" prompt="Enter Team/School or Team Dealer account # with Certor Sports" sqref="C5:G5" xr:uid="{7EEFCD7A-71F6-48CA-BAB5-DDB14438DF3D}"/>
    <dataValidation allowBlank="1" showInputMessage="1" showErrorMessage="1" promptTitle="PO#:" prompt="Enter Team/School or Team Dealer PO# or Reference # for order tracking" sqref="C7:G7" xr:uid="{825C58B5-062E-4DD6-A3A0-80367F4DFFDC}"/>
    <dataValidation allowBlank="1" showInputMessage="1" showErrorMessage="1" promptTitle="Shipping Method:" prompt="Enter desired shipping method and or instruction. Upcharges for all expedited shipping requests." sqref="C10:G10" xr:uid="{DC0F1407-8AC7-49C7-97B3-93EBA33817E0}"/>
    <dataValidation allowBlank="1" showInputMessage="1" showErrorMessage="1" promptTitle="Style / Item Number:" prompt="Manual entry. See catalog link in cell C12 for reference. " sqref="B48:D48" xr:uid="{3F47B575-872B-43AC-9EEA-9174809C0ADE}"/>
    <dataValidation allowBlank="1" showInputMessage="1" showErrorMessage="1" promptTitle="Description" prompt="Enter item description. " sqref="E48:J48" xr:uid="{B80FB7E2-1600-40FB-B0D8-170BBF0E6508}"/>
    <dataValidation allowBlank="1" showInputMessage="1" showErrorMessage="1" promptTitle="Color:" prompt="Enter item color if applicable. " sqref="K48" xr:uid="{1FCB766C-B432-4739-ACC5-C9C23437FDD4}"/>
    <dataValidation allowBlank="1" showInputMessage="1" showErrorMessage="1" promptTitle="Size:" prompt="Enter size if applicable." sqref="L48" xr:uid="{091649CB-72F4-4724-8BC8-4AF568B5FBB8}"/>
    <dataValidation allowBlank="1" showInputMessage="1" showErrorMessage="1" promptTitle="Unit Cost:" prompt="Use tier level pricing and enter the calculated unit cost including all upcharges for paint, XL sizes, parts kit etc. The total will be auto calculated." sqref="N16 N48" xr:uid="{8A622B00-8A89-443A-966C-D6C8F8A71D46}"/>
    <dataValidation allowBlank="1" showInputMessage="1" showErrorMessage="1" promptTitle="Unit Cost:" prompt="Use tier level pricing and enter the calculated unit cost including all upcharges for custom painted guards, nickel, or special colors. The total will be auto calculated." sqref="N36" xr:uid="{FA077E47-DD77-4469-9E44-95F6A9B46103}"/>
    <dataValidation allowBlank="1" showInputMessage="1" showErrorMessage="1" promptTitle="Model #" prompt="Select the Helmet Style Name in the column to the left using the drop down list first and the Helmet Model # will auto-fill here." sqref="E16:E33" xr:uid="{F2B414B7-6CC7-40F6-8CC2-8D3EF4B5D92F}"/>
    <dataValidation allowBlank="1" showInputMessage="1" showErrorMessage="1" promptTitle="Team Dealer:" prompt="Enter Team/School or Dealer name here.  " sqref="C4:G4" xr:uid="{F4E016E2-31B8-41E6-B712-58EFCBC95DD9}"/>
    <dataValidation allowBlank="1" showInputMessage="1" showErrorMessage="1" promptTitle="SHIPPING:" prompt="Enter estimated shipping here or quoted amount from Certor or TBD" sqref="O59" xr:uid="{763A18A1-6163-485E-A57C-DBEB7088A6A3}"/>
    <dataValidation allowBlank="1" showInputMessage="1" showErrorMessage="1" promptTitle="TAX %:" prompt="If not tax exempt enter sales Tax % here based on the ship to State. " sqref="M60" xr:uid="{EE500532-AEB9-498B-ACFE-89C439F10D45}"/>
    <dataValidation allowBlank="1" showInputMessage="1" showErrorMessage="1" promptTitle="Sales Rep:" prompt="Enter your name here." sqref="C6:G6" xr:uid="{897B491D-D1E6-4BC9-A176-635DA7E2B6D9}"/>
    <dataValidation type="list" allowBlank="1" showInputMessage="1" showErrorMessage="1" sqref="I17:J33" xr:uid="{9F2AB84C-EC14-4A4C-9C41-E3410A7FBA10}">
      <formula1>INDIRECT(SUBSTITUTE(B17," ","_"))</formula1>
    </dataValidation>
    <dataValidation type="list" allowBlank="1" showInputMessage="1" showErrorMessage="1" sqref="O12" xr:uid="{D35EA68E-7A5F-419E-A33F-98121F84453E}">
      <formula1>"Business, Residence"</formula1>
    </dataValidation>
  </dataValidations>
  <hyperlinks>
    <hyperlink ref="C12" r:id="rId1" display="https://schuttsports.com/catalog" xr:uid="{0A9210E2-8EBE-49AF-A613-D58DBB5EC956}"/>
    <hyperlink ref="C11" r:id="rId2" display="https://schuttsports.com/" xr:uid="{9E382554-6E40-48D5-ADE8-266B260EFF0F}"/>
    <hyperlink ref="C11:F11" r:id="rId3" display="https://schutt-vicis-tucci.com" xr:uid="{380A49BC-BDFB-4CDA-8466-516863074409}"/>
    <hyperlink ref="C12:G12" r:id="rId4" display="https://schutt-vicis/catalog" xr:uid="{DC2F6BF1-81F8-4460-93E8-0BE319D47E90}"/>
    <hyperlink ref="G15:H15" location="'Reference-Paint'!A1" display="Helmet Color/Paint Code" xr:uid="{C83204A3-59CF-4846-AE71-F96298D98DB1}"/>
    <hyperlink ref="G35:J35" location="Faceguards!A1" display="Faceguard Style / Name" xr:uid="{1F6F1E6B-E315-4B89-AFB9-B1897C1AF7D3}"/>
    <hyperlink ref="L60" r:id="rId5" xr:uid="{9E9E76A8-9B31-4D9D-A009-6ABC2748FC97}"/>
  </hyperlinks>
  <pageMargins left="0.25" right="0.25" top="0.5" bottom="0.1" header="0.05" footer="0.3"/>
  <pageSetup scale="72" orientation="portrait" horizontalDpi="360" verticalDpi="360" r:id="rId6"/>
  <drawing r:id="rId7"/>
  <legacyDrawing r:id="rId8"/>
  <extLst>
    <ext xmlns:x14="http://schemas.microsoft.com/office/spreadsheetml/2009/9/main" uri="{CCE6A557-97BC-4b89-ADB6-D9C93CAAB3DF}">
      <x14:dataValidations xmlns:xm="http://schemas.microsoft.com/office/excel/2006/main" count="9">
        <x14:dataValidation type="list" showInputMessage="1" showErrorMessage="1" xr:uid="{A8C59673-7607-4852-9304-1AC0E074BFD5}">
          <x14:formula1>
            <xm:f>'Reference-Paint'!$L$9:$L$10</xm:f>
          </x14:formula1>
          <xm:sqref>L17:L33</xm:sqref>
        </x14:dataValidation>
        <x14:dataValidation type="list" allowBlank="1" showInputMessage="1" showErrorMessage="1" xr:uid="{F6CEB80D-3C14-46FE-9582-0A64FD05BA2E}">
          <x14:formula1>
            <xm:f>'Reference-Paint'!$L$4:$L$7</xm:f>
          </x14:formula1>
          <xm:sqref>B37:D45</xm:sqref>
        </x14:dataValidation>
        <x14:dataValidation type="list" showInputMessage="1" showErrorMessage="1" xr:uid="{AD0DF504-1CA8-481A-9372-CB6AAD33A7AE}">
          <x14:formula1>
            <xm:f>'Reference-Paint'!$D$25:$D$41</xm:f>
          </x14:formula1>
          <xm:sqref>K37:K45 K17:K33</xm:sqref>
        </x14:dataValidation>
        <x14:dataValidation type="list" allowBlank="1" showInputMessage="1" showErrorMessage="1" xr:uid="{DC33150C-8863-4F06-BD6B-87BEE91D1587}">
          <x14:formula1>
            <xm:f>'Reference-Paint'!$L$17:$L$18</xm:f>
          </x14:formula1>
          <xm:sqref>L37:L45</xm:sqref>
        </x14:dataValidation>
        <x14:dataValidation type="list" allowBlank="1" showInputMessage="1" showErrorMessage="1" promptTitle="Faceguard Material" prompt="Select Steel or Titanium - pricing varies" xr:uid="{DD0975CA-B921-4E36-86DE-DBE7EA5023AB}">
          <x14:formula1>
            <xm:f>'Reference-Paint'!$L$17:$L$18</xm:f>
          </x14:formula1>
          <xm:sqref>L36</xm:sqref>
        </x14:dataValidation>
        <x14:dataValidation type="list" showInputMessage="1" showErrorMessage="1" promptTitle="Faceguard Color:" prompt="Select the faceguard color from the drop down menu. For Special Poly Colors, NIckel, or Custom Painted select Custom and enter details in the Notes section below and reference the Line Item Number in Column A" xr:uid="{11AE8643-4ABD-4ABE-BEE4-276BD2E9D766}">
          <x14:formula1>
            <xm:f>'Reference-Paint'!$D$25:$D$41</xm:f>
          </x14:formula1>
          <xm:sqref>K16</xm:sqref>
        </x14:dataValidation>
        <x14:dataValidation type="list" showInputMessage="1" showErrorMessage="1" promptTitle="Parts Color:" prompt="Selcet the color for the front and back bumpers of the helmet. _x000a_Black is standard. _x000a_White is an upcharge. " xr:uid="{2F95988A-5E80-4C74-B853-844404BD162C}">
          <x14:formula1>
            <xm:f>'Reference-Paint'!$L$9:$L$10</xm:f>
          </x14:formula1>
          <xm:sqref>L16</xm:sqref>
        </x14:dataValidation>
        <x14:dataValidation type="list" showInputMessage="1" showErrorMessage="1" promptTitle="Faceguard Color:" prompt="Select the faceguard color from the drop down menu. For Special Poly Colors, NIckel, or Custom Painted, select Custom/Notes and enter details in the Notes section below and reference the Line Item Number in Column A" xr:uid="{0DCEC6E2-5AE3-4C78-99D6-A389A087F53C}">
          <x14:formula1>
            <xm:f>'Reference-Paint'!$D$25:$D$41</xm:f>
          </x14:formula1>
          <xm:sqref>K36</xm:sqref>
        </x14:dataValidation>
        <x14:dataValidation type="list" allowBlank="1" showInputMessage="1" showErrorMessage="1" xr:uid="{4DFCF30B-92C9-40E9-AB95-D1F9F2DE4879}">
          <x14:formula1>
            <xm:f>_xlfn.XLOOKUP(E16,'Reference-Paint'!$L$28:$AA$28,'Reference-Paint'!$L$29:$AA$34)</xm:f>
          </x14:formula1>
          <xm:sqref>F16:F33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014-DBAB-43AF-BF4A-D15CE691E3F1}">
  <sheetPr codeName="Sheet2">
    <pageSetUpPr fitToPage="1"/>
  </sheetPr>
  <dimension ref="A1:AE61"/>
  <sheetViews>
    <sheetView workbookViewId="0"/>
  </sheetViews>
  <sheetFormatPr baseColWidth="10" defaultColWidth="8.83203125" defaultRowHeight="15" x14ac:dyDescent="0.2"/>
  <cols>
    <col min="1" max="1" width="21.33203125" customWidth="1"/>
    <col min="2" max="2" width="20.83203125" customWidth="1"/>
    <col min="3" max="3" width="21.1640625" customWidth="1"/>
    <col min="4" max="4" width="21" customWidth="1"/>
    <col min="5" max="5" width="5.83203125" customWidth="1"/>
    <col min="6" max="6" width="19" customWidth="1"/>
    <col min="7" max="7" width="20.83203125" customWidth="1"/>
    <col min="8" max="8" width="5.5" customWidth="1"/>
    <col min="9" max="9" width="27.83203125" style="53" customWidth="1"/>
    <col min="10" max="10" width="18.33203125" style="1" customWidth="1"/>
    <col min="11" max="11" width="17.6640625" style="1" customWidth="1"/>
    <col min="12" max="12" width="21.5" customWidth="1"/>
    <col min="13" max="25" width="23.33203125" customWidth="1"/>
    <col min="26" max="35" width="8.83203125" customWidth="1"/>
  </cols>
  <sheetData>
    <row r="1" spans="1:31" ht="16" thickBot="1" x14ac:dyDescent="0.25">
      <c r="A1" s="36" t="s">
        <v>155</v>
      </c>
      <c r="B1" s="37"/>
      <c r="C1" s="37"/>
      <c r="D1" s="37"/>
      <c r="E1" s="37"/>
      <c r="F1" s="37"/>
      <c r="G1" s="37"/>
      <c r="I1" s="130" t="s">
        <v>312</v>
      </c>
      <c r="J1" s="123"/>
      <c r="K1" s="123"/>
    </row>
    <row r="2" spans="1:31" ht="7.25" customHeight="1" thickBot="1" x14ac:dyDescent="0.25"/>
    <row r="3" spans="1:31" ht="16" thickBot="1" x14ac:dyDescent="0.25">
      <c r="A3" s="95" t="s">
        <v>260</v>
      </c>
      <c r="B3" s="29" t="s">
        <v>267</v>
      </c>
      <c r="C3" s="90" t="s">
        <v>60</v>
      </c>
      <c r="D3" s="29" t="s">
        <v>61</v>
      </c>
      <c r="F3" s="47" t="s">
        <v>91</v>
      </c>
      <c r="G3" s="48"/>
      <c r="I3" s="131" t="s">
        <v>311</v>
      </c>
      <c r="J3" s="121" t="s">
        <v>310</v>
      </c>
      <c r="K3" s="121" t="s">
        <v>21</v>
      </c>
    </row>
    <row r="4" spans="1:31" x14ac:dyDescent="0.2">
      <c r="A4" s="96" t="s">
        <v>268</v>
      </c>
      <c r="B4" s="30" t="s">
        <v>182</v>
      </c>
      <c r="C4" s="91" t="s">
        <v>192</v>
      </c>
      <c r="D4" s="30" t="s">
        <v>62</v>
      </c>
      <c r="F4" s="237" t="s">
        <v>152</v>
      </c>
      <c r="G4" s="238"/>
      <c r="I4" s="132"/>
      <c r="J4" s="124"/>
      <c r="K4" s="125"/>
      <c r="L4" s="104" t="s">
        <v>10</v>
      </c>
      <c r="M4" s="32" t="s">
        <v>285</v>
      </c>
      <c r="N4" s="41" t="s">
        <v>286</v>
      </c>
      <c r="O4" s="32" t="s">
        <v>303</v>
      </c>
      <c r="P4" s="32" t="s">
        <v>304</v>
      </c>
      <c r="Q4" s="32" t="s">
        <v>305</v>
      </c>
      <c r="R4" s="32" t="s">
        <v>306</v>
      </c>
      <c r="S4" s="102" t="s">
        <v>44</v>
      </c>
      <c r="T4" s="103" t="s">
        <v>45</v>
      </c>
      <c r="U4" s="105" t="s">
        <v>27</v>
      </c>
      <c r="V4" s="103" t="s">
        <v>295</v>
      </c>
      <c r="W4" s="103" t="s">
        <v>296</v>
      </c>
      <c r="X4" s="103" t="s">
        <v>297</v>
      </c>
      <c r="Y4" s="103" t="s">
        <v>39</v>
      </c>
      <c r="Z4" s="103" t="s">
        <v>40</v>
      </c>
      <c r="AA4" s="103" t="s">
        <v>41</v>
      </c>
      <c r="AB4" s="103" t="s">
        <v>42</v>
      </c>
      <c r="AC4" s="103" t="s">
        <v>43</v>
      </c>
      <c r="AD4" s="103" t="s">
        <v>298</v>
      </c>
      <c r="AE4" s="103" t="s">
        <v>299</v>
      </c>
    </row>
    <row r="5" spans="1:31" x14ac:dyDescent="0.2">
      <c r="A5" s="97" t="s">
        <v>269</v>
      </c>
      <c r="B5" s="30" t="s">
        <v>183</v>
      </c>
      <c r="C5" s="91" t="s">
        <v>193</v>
      </c>
      <c r="D5" s="30" t="s">
        <v>63</v>
      </c>
      <c r="F5" s="237" t="s">
        <v>153</v>
      </c>
      <c r="G5" s="238"/>
      <c r="I5" s="133"/>
      <c r="J5" s="126"/>
      <c r="K5" s="127"/>
      <c r="L5" s="104" t="s">
        <v>10</v>
      </c>
      <c r="M5" t="s">
        <v>268</v>
      </c>
      <c r="N5" t="s">
        <v>268</v>
      </c>
      <c r="O5" t="s">
        <v>301</v>
      </c>
      <c r="P5" t="s">
        <v>268</v>
      </c>
      <c r="Q5" t="s">
        <v>301</v>
      </c>
      <c r="R5" t="s">
        <v>268</v>
      </c>
      <c r="S5" t="s">
        <v>182</v>
      </c>
      <c r="T5" t="s">
        <v>182</v>
      </c>
      <c r="U5" t="s">
        <v>192</v>
      </c>
      <c r="V5" t="s">
        <v>182</v>
      </c>
      <c r="W5" t="s">
        <v>300</v>
      </c>
      <c r="X5" t="s">
        <v>192</v>
      </c>
      <c r="Y5" t="s">
        <v>62</v>
      </c>
      <c r="Z5" t="s">
        <v>62</v>
      </c>
      <c r="AA5" t="s">
        <v>62</v>
      </c>
      <c r="AB5" t="s">
        <v>62</v>
      </c>
      <c r="AC5" t="s">
        <v>62</v>
      </c>
      <c r="AD5" t="s">
        <v>62</v>
      </c>
      <c r="AE5" t="s">
        <v>62</v>
      </c>
    </row>
    <row r="6" spans="1:31" x14ac:dyDescent="0.2">
      <c r="A6" s="98" t="s">
        <v>270</v>
      </c>
      <c r="B6" s="30" t="s">
        <v>184</v>
      </c>
      <c r="C6" s="91" t="s">
        <v>194</v>
      </c>
      <c r="D6" s="30" t="s">
        <v>70</v>
      </c>
      <c r="F6" s="237" t="s">
        <v>92</v>
      </c>
      <c r="G6" s="238"/>
      <c r="I6" s="133"/>
      <c r="J6" s="126"/>
      <c r="K6" s="127"/>
      <c r="L6" s="104" t="s">
        <v>10</v>
      </c>
      <c r="M6" t="s">
        <v>269</v>
      </c>
      <c r="N6" t="s">
        <v>269</v>
      </c>
      <c r="P6" t="s">
        <v>269</v>
      </c>
      <c r="R6" t="s">
        <v>269</v>
      </c>
      <c r="S6" t="s">
        <v>183</v>
      </c>
      <c r="T6" t="s">
        <v>183</v>
      </c>
      <c r="U6" t="s">
        <v>193</v>
      </c>
      <c r="V6" t="s">
        <v>183</v>
      </c>
      <c r="X6" t="s">
        <v>193</v>
      </c>
      <c r="Y6" t="s">
        <v>63</v>
      </c>
      <c r="Z6" t="s">
        <v>63</v>
      </c>
      <c r="AA6" t="s">
        <v>63</v>
      </c>
      <c r="AB6" t="s">
        <v>63</v>
      </c>
      <c r="AC6" t="s">
        <v>63</v>
      </c>
      <c r="AD6" t="s">
        <v>63</v>
      </c>
      <c r="AE6" t="s">
        <v>63</v>
      </c>
    </row>
    <row r="7" spans="1:31" x14ac:dyDescent="0.2">
      <c r="A7" s="99" t="s">
        <v>271</v>
      </c>
      <c r="B7" s="30" t="s">
        <v>185</v>
      </c>
      <c r="C7" s="91" t="s">
        <v>195</v>
      </c>
      <c r="D7" s="30" t="s">
        <v>64</v>
      </c>
      <c r="F7" s="237" t="s">
        <v>93</v>
      </c>
      <c r="G7" s="238"/>
      <c r="I7" s="133"/>
      <c r="J7" s="126"/>
      <c r="K7" s="127"/>
      <c r="L7" s="104" t="s">
        <v>11</v>
      </c>
      <c r="M7" t="s">
        <v>270</v>
      </c>
      <c r="N7" t="s">
        <v>270</v>
      </c>
      <c r="P7" t="s">
        <v>270</v>
      </c>
      <c r="R7" t="s">
        <v>270</v>
      </c>
      <c r="S7" t="s">
        <v>184</v>
      </c>
      <c r="T7" t="s">
        <v>184</v>
      </c>
      <c r="U7" t="s">
        <v>194</v>
      </c>
      <c r="V7" t="s">
        <v>184</v>
      </c>
      <c r="X7" t="s">
        <v>194</v>
      </c>
      <c r="Y7" t="s">
        <v>70</v>
      </c>
      <c r="Z7" t="s">
        <v>70</v>
      </c>
      <c r="AA7" t="s">
        <v>70</v>
      </c>
      <c r="AB7" t="s">
        <v>70</v>
      </c>
      <c r="AC7" t="s">
        <v>70</v>
      </c>
      <c r="AD7" t="s">
        <v>70</v>
      </c>
      <c r="AE7" t="s">
        <v>70</v>
      </c>
    </row>
    <row r="8" spans="1:31" x14ac:dyDescent="0.2">
      <c r="A8" s="98" t="s">
        <v>272</v>
      </c>
      <c r="B8" s="30" t="s">
        <v>186</v>
      </c>
      <c r="C8" s="91" t="s">
        <v>196</v>
      </c>
      <c r="D8" s="30" t="s">
        <v>69</v>
      </c>
      <c r="F8" s="237" t="s">
        <v>94</v>
      </c>
      <c r="G8" s="238"/>
      <c r="I8" s="133"/>
      <c r="J8" s="126"/>
      <c r="K8" s="127"/>
      <c r="M8" t="s">
        <v>271</v>
      </c>
      <c r="N8" t="s">
        <v>271</v>
      </c>
      <c r="P8" t="s">
        <v>271</v>
      </c>
      <c r="R8" t="s">
        <v>271</v>
      </c>
      <c r="S8" t="s">
        <v>185</v>
      </c>
      <c r="T8" t="s">
        <v>185</v>
      </c>
      <c r="U8" t="s">
        <v>195</v>
      </c>
      <c r="V8" t="s">
        <v>185</v>
      </c>
      <c r="X8" t="s">
        <v>195</v>
      </c>
      <c r="Y8" t="s">
        <v>64</v>
      </c>
      <c r="Z8" t="s">
        <v>64</v>
      </c>
      <c r="AA8" t="s">
        <v>64</v>
      </c>
      <c r="AB8" t="s">
        <v>64</v>
      </c>
      <c r="AC8" t="s">
        <v>64</v>
      </c>
      <c r="AD8" t="s">
        <v>64</v>
      </c>
      <c r="AE8" t="s">
        <v>64</v>
      </c>
    </row>
    <row r="9" spans="1:31" ht="13.75" customHeight="1" thickBot="1" x14ac:dyDescent="0.25">
      <c r="A9" s="98" t="s">
        <v>273</v>
      </c>
      <c r="B9" s="30" t="s">
        <v>187</v>
      </c>
      <c r="C9" s="91" t="s">
        <v>198</v>
      </c>
      <c r="D9" s="30" t="s">
        <v>65</v>
      </c>
      <c r="F9" s="237" t="s">
        <v>95</v>
      </c>
      <c r="G9" s="238"/>
      <c r="I9" s="133"/>
      <c r="J9" s="126"/>
      <c r="K9" s="127"/>
      <c r="L9" t="s">
        <v>24</v>
      </c>
      <c r="M9" t="s">
        <v>272</v>
      </c>
      <c r="N9" t="s">
        <v>272</v>
      </c>
      <c r="P9" t="s">
        <v>272</v>
      </c>
      <c r="R9" t="s">
        <v>272</v>
      </c>
      <c r="S9" t="s">
        <v>231</v>
      </c>
      <c r="T9" t="s">
        <v>231</v>
      </c>
      <c r="U9" t="s">
        <v>196</v>
      </c>
      <c r="V9" t="s">
        <v>231</v>
      </c>
      <c r="X9" t="s">
        <v>196</v>
      </c>
      <c r="Y9" t="s">
        <v>70</v>
      </c>
      <c r="Z9" t="s">
        <v>70</v>
      </c>
      <c r="AA9" t="s">
        <v>70</v>
      </c>
      <c r="AB9" t="s">
        <v>70</v>
      </c>
      <c r="AC9" t="s">
        <v>70</v>
      </c>
      <c r="AD9" t="s">
        <v>70</v>
      </c>
      <c r="AE9" t="s">
        <v>70</v>
      </c>
    </row>
    <row r="10" spans="1:31" ht="14.5" customHeight="1" thickBot="1" x14ac:dyDescent="0.25">
      <c r="A10" s="98" t="s">
        <v>274</v>
      </c>
      <c r="B10" s="30" t="s">
        <v>188</v>
      </c>
      <c r="C10" s="94"/>
      <c r="D10" s="30" t="s">
        <v>66</v>
      </c>
      <c r="F10" s="237" t="s">
        <v>96</v>
      </c>
      <c r="G10" s="238"/>
      <c r="I10" s="133"/>
      <c r="J10" s="126"/>
      <c r="K10" s="127"/>
      <c r="L10" t="s">
        <v>25</v>
      </c>
      <c r="M10" t="s">
        <v>273</v>
      </c>
      <c r="N10" t="s">
        <v>273</v>
      </c>
      <c r="P10" t="s">
        <v>273</v>
      </c>
      <c r="R10" t="s">
        <v>273</v>
      </c>
      <c r="S10" t="s">
        <v>233</v>
      </c>
      <c r="T10" t="s">
        <v>233</v>
      </c>
      <c r="U10" t="s">
        <v>198</v>
      </c>
      <c r="V10" t="s">
        <v>233</v>
      </c>
      <c r="X10" t="s">
        <v>171</v>
      </c>
      <c r="Y10" t="s">
        <v>232</v>
      </c>
      <c r="Z10" t="s">
        <v>232</v>
      </c>
      <c r="AA10" t="s">
        <v>232</v>
      </c>
      <c r="AB10" t="s">
        <v>232</v>
      </c>
      <c r="AC10" t="s">
        <v>232</v>
      </c>
      <c r="AD10" t="s">
        <v>232</v>
      </c>
      <c r="AE10" t="s">
        <v>232</v>
      </c>
    </row>
    <row r="11" spans="1:31" ht="14.5" customHeight="1" x14ac:dyDescent="0.2">
      <c r="A11" s="99" t="s">
        <v>275</v>
      </c>
      <c r="B11" s="30" t="s">
        <v>189</v>
      </c>
      <c r="C11" s="231" t="s">
        <v>154</v>
      </c>
      <c r="D11" s="30" t="s">
        <v>67</v>
      </c>
      <c r="F11" s="237" t="s">
        <v>97</v>
      </c>
      <c r="G11" s="238"/>
      <c r="I11" s="133"/>
      <c r="J11" s="126"/>
      <c r="K11" s="127"/>
      <c r="M11" t="s">
        <v>274</v>
      </c>
      <c r="N11" t="s">
        <v>274</v>
      </c>
      <c r="P11" t="s">
        <v>274</v>
      </c>
      <c r="R11" t="s">
        <v>274</v>
      </c>
      <c r="S11" t="s">
        <v>235</v>
      </c>
      <c r="T11" t="s">
        <v>235</v>
      </c>
      <c r="U11" t="s">
        <v>199</v>
      </c>
      <c r="V11" t="s">
        <v>235</v>
      </c>
      <c r="X11" t="s">
        <v>172</v>
      </c>
      <c r="Y11" t="s">
        <v>234</v>
      </c>
      <c r="Z11" t="s">
        <v>234</v>
      </c>
      <c r="AA11" t="s">
        <v>234</v>
      </c>
      <c r="AB11" t="s">
        <v>234</v>
      </c>
      <c r="AC11" t="s">
        <v>234</v>
      </c>
      <c r="AD11" t="s">
        <v>234</v>
      </c>
      <c r="AE11" t="s">
        <v>234</v>
      </c>
    </row>
    <row r="12" spans="1:31" x14ac:dyDescent="0.2">
      <c r="A12" s="97" t="s">
        <v>276</v>
      </c>
      <c r="B12" s="30" t="s">
        <v>190</v>
      </c>
      <c r="C12" s="232"/>
      <c r="D12" s="43" t="s">
        <v>68</v>
      </c>
      <c r="F12" s="237" t="s">
        <v>98</v>
      </c>
      <c r="G12" s="238"/>
      <c r="I12" s="133"/>
      <c r="J12" s="126"/>
      <c r="K12" s="127"/>
      <c r="L12" s="18" t="s">
        <v>53</v>
      </c>
      <c r="M12" s="18" t="s">
        <v>275</v>
      </c>
      <c r="N12" t="s">
        <v>275</v>
      </c>
      <c r="P12" t="s">
        <v>275</v>
      </c>
      <c r="R12" t="s">
        <v>275</v>
      </c>
      <c r="S12" t="s">
        <v>244</v>
      </c>
      <c r="T12" t="s">
        <v>238</v>
      </c>
      <c r="U12" t="s">
        <v>171</v>
      </c>
      <c r="V12" t="s">
        <v>244</v>
      </c>
      <c r="Y12" t="s">
        <v>236</v>
      </c>
      <c r="Z12" t="s">
        <v>236</v>
      </c>
      <c r="AA12" t="s">
        <v>236</v>
      </c>
      <c r="AB12" t="s">
        <v>236</v>
      </c>
      <c r="AC12" t="s">
        <v>236</v>
      </c>
      <c r="AD12" t="s">
        <v>236</v>
      </c>
      <c r="AE12" t="s">
        <v>236</v>
      </c>
    </row>
    <row r="13" spans="1:31" ht="16" thickBot="1" x14ac:dyDescent="0.25">
      <c r="A13" s="100" t="s">
        <v>277</v>
      </c>
      <c r="B13" s="30" t="s">
        <v>197</v>
      </c>
      <c r="C13" s="93"/>
      <c r="D13" s="30" t="s">
        <v>156</v>
      </c>
      <c r="F13" s="237" t="s">
        <v>150</v>
      </c>
      <c r="G13" s="238"/>
      <c r="I13" s="133"/>
      <c r="J13" s="126"/>
      <c r="K13" s="127"/>
      <c r="L13" t="s">
        <v>75</v>
      </c>
      <c r="M13" t="s">
        <v>276</v>
      </c>
      <c r="N13" t="s">
        <v>276</v>
      </c>
      <c r="P13" t="s">
        <v>276</v>
      </c>
      <c r="R13" t="s">
        <v>276</v>
      </c>
      <c r="S13" t="s">
        <v>186</v>
      </c>
      <c r="T13" t="s">
        <v>186</v>
      </c>
      <c r="U13" t="s">
        <v>172</v>
      </c>
      <c r="V13" t="s">
        <v>186</v>
      </c>
      <c r="Y13" t="s">
        <v>64</v>
      </c>
      <c r="Z13" t="s">
        <v>64</v>
      </c>
      <c r="AA13" t="s">
        <v>64</v>
      </c>
      <c r="AB13" t="s">
        <v>64</v>
      </c>
      <c r="AC13" t="s">
        <v>64</v>
      </c>
      <c r="AD13" t="s">
        <v>64</v>
      </c>
      <c r="AE13" t="s">
        <v>64</v>
      </c>
    </row>
    <row r="14" spans="1:31" ht="16" x14ac:dyDescent="0.2">
      <c r="B14" s="30" t="s">
        <v>191</v>
      </c>
      <c r="C14" s="90" t="s">
        <v>145</v>
      </c>
      <c r="D14" s="30" t="s">
        <v>284</v>
      </c>
      <c r="F14" s="237" t="s">
        <v>99</v>
      </c>
      <c r="G14" s="238"/>
      <c r="I14" s="133"/>
      <c r="J14" s="126"/>
      <c r="K14" s="127"/>
      <c r="L14" s="17" t="s">
        <v>54</v>
      </c>
      <c r="M14" s="17" t="s">
        <v>277</v>
      </c>
      <c r="N14" t="s">
        <v>277</v>
      </c>
      <c r="P14" t="s">
        <v>277</v>
      </c>
      <c r="R14" t="s">
        <v>277</v>
      </c>
      <c r="S14" t="s">
        <v>187</v>
      </c>
      <c r="T14" t="s">
        <v>187</v>
      </c>
      <c r="V14" t="s">
        <v>187</v>
      </c>
      <c r="Y14" t="s">
        <v>69</v>
      </c>
      <c r="Z14" t="s">
        <v>69</v>
      </c>
      <c r="AA14" t="s">
        <v>69</v>
      </c>
      <c r="AB14" t="s">
        <v>69</v>
      </c>
      <c r="AC14" t="s">
        <v>69</v>
      </c>
      <c r="AD14" t="s">
        <v>69</v>
      </c>
      <c r="AE14" t="s">
        <v>69</v>
      </c>
    </row>
    <row r="15" spans="1:31" ht="16" x14ac:dyDescent="0.2">
      <c r="A15" s="230" t="s">
        <v>313</v>
      </c>
      <c r="B15" s="43" t="s">
        <v>261</v>
      </c>
      <c r="C15" s="91" t="s">
        <v>71</v>
      </c>
      <c r="D15" s="30" t="s">
        <v>283</v>
      </c>
      <c r="F15" s="237" t="s">
        <v>100</v>
      </c>
      <c r="G15" s="238"/>
      <c r="I15" s="133"/>
      <c r="J15" s="126"/>
      <c r="K15" s="127"/>
      <c r="L15" s="17"/>
      <c r="M15" t="s">
        <v>171</v>
      </c>
      <c r="N15" t="s">
        <v>171</v>
      </c>
      <c r="P15" t="s">
        <v>171</v>
      </c>
      <c r="R15" t="s">
        <v>172</v>
      </c>
      <c r="S15" t="s">
        <v>245</v>
      </c>
      <c r="T15" t="s">
        <v>239</v>
      </c>
      <c r="V15" t="s">
        <v>245</v>
      </c>
      <c r="Y15" t="s">
        <v>65</v>
      </c>
      <c r="Z15" t="s">
        <v>65</v>
      </c>
      <c r="AA15" t="s">
        <v>65</v>
      </c>
      <c r="AB15" t="s">
        <v>65</v>
      </c>
      <c r="AC15" t="s">
        <v>65</v>
      </c>
      <c r="AD15" t="s">
        <v>65</v>
      </c>
      <c r="AE15" t="s">
        <v>65</v>
      </c>
    </row>
    <row r="16" spans="1:31" ht="15" customHeight="1" x14ac:dyDescent="0.2">
      <c r="A16" s="230"/>
      <c r="B16" s="30" t="s">
        <v>262</v>
      </c>
      <c r="C16" s="91" t="s">
        <v>146</v>
      </c>
      <c r="D16" s="30" t="s">
        <v>282</v>
      </c>
      <c r="F16" s="237" t="s">
        <v>101</v>
      </c>
      <c r="G16" s="238"/>
      <c r="I16" s="133"/>
      <c r="J16" s="126"/>
      <c r="K16" s="127"/>
      <c r="M16" t="s">
        <v>172</v>
      </c>
      <c r="N16" t="s">
        <v>172</v>
      </c>
      <c r="P16" t="s">
        <v>172</v>
      </c>
      <c r="S16" t="s">
        <v>246</v>
      </c>
      <c r="T16" t="s">
        <v>240</v>
      </c>
      <c r="V16" t="s">
        <v>246</v>
      </c>
      <c r="Y16" t="s">
        <v>66</v>
      </c>
      <c r="Z16" t="s">
        <v>66</v>
      </c>
      <c r="AA16" t="s">
        <v>66</v>
      </c>
      <c r="AB16" t="s">
        <v>66</v>
      </c>
      <c r="AC16" t="s">
        <v>171</v>
      </c>
      <c r="AD16" t="s">
        <v>66</v>
      </c>
      <c r="AE16" t="s">
        <v>66</v>
      </c>
    </row>
    <row r="17" spans="1:31" ht="16" thickBot="1" x14ac:dyDescent="0.25">
      <c r="B17" s="30" t="s">
        <v>263</v>
      </c>
      <c r="C17" s="92" t="s">
        <v>72</v>
      </c>
      <c r="D17" s="30" t="s">
        <v>281</v>
      </c>
      <c r="F17" s="237" t="s">
        <v>102</v>
      </c>
      <c r="G17" s="238"/>
      <c r="I17" s="133"/>
      <c r="J17" s="126"/>
      <c r="K17" s="127"/>
      <c r="L17" t="s">
        <v>168</v>
      </c>
      <c r="S17" t="s">
        <v>188</v>
      </c>
      <c r="T17" t="s">
        <v>188</v>
      </c>
      <c r="V17" t="s">
        <v>188</v>
      </c>
      <c r="Y17" t="s">
        <v>67</v>
      </c>
      <c r="Z17" t="s">
        <v>67</v>
      </c>
      <c r="AA17" t="s">
        <v>67</v>
      </c>
      <c r="AB17" t="s">
        <v>67</v>
      </c>
      <c r="AC17" t="s">
        <v>172</v>
      </c>
      <c r="AD17" t="s">
        <v>67</v>
      </c>
      <c r="AE17" t="s">
        <v>67</v>
      </c>
    </row>
    <row r="18" spans="1:31" ht="14.5" customHeight="1" x14ac:dyDescent="0.2">
      <c r="B18" s="30" t="s">
        <v>264</v>
      </c>
      <c r="C18" s="230" t="s">
        <v>147</v>
      </c>
      <c r="D18" s="30" t="s">
        <v>280</v>
      </c>
      <c r="F18" s="237" t="s">
        <v>103</v>
      </c>
      <c r="G18" s="238"/>
      <c r="I18" s="133"/>
      <c r="J18" s="126"/>
      <c r="K18" s="127"/>
      <c r="L18" t="s">
        <v>169</v>
      </c>
      <c r="S18" t="s">
        <v>189</v>
      </c>
      <c r="T18" t="s">
        <v>189</v>
      </c>
      <c r="V18" t="s">
        <v>189</v>
      </c>
      <c r="Y18" t="s">
        <v>68</v>
      </c>
      <c r="Z18" t="s">
        <v>68</v>
      </c>
      <c r="AA18" t="s">
        <v>68</v>
      </c>
      <c r="AB18" t="s">
        <v>68</v>
      </c>
      <c r="AD18" t="s">
        <v>68</v>
      </c>
      <c r="AE18" t="s">
        <v>68</v>
      </c>
    </row>
    <row r="19" spans="1:31" ht="16" thickBot="1" x14ac:dyDescent="0.25">
      <c r="B19" s="30" t="s">
        <v>265</v>
      </c>
      <c r="C19" s="230"/>
      <c r="D19" s="57" t="s">
        <v>279</v>
      </c>
      <c r="F19" s="237" t="s">
        <v>104</v>
      </c>
      <c r="G19" s="238"/>
      <c r="I19" s="133"/>
      <c r="J19" s="126"/>
      <c r="K19" s="127"/>
      <c r="S19" t="s">
        <v>190</v>
      </c>
      <c r="T19" t="s">
        <v>190</v>
      </c>
      <c r="V19" t="s">
        <v>190</v>
      </c>
      <c r="Y19" t="s">
        <v>243</v>
      </c>
      <c r="Z19" t="s">
        <v>237</v>
      </c>
      <c r="AA19" t="s">
        <v>243</v>
      </c>
      <c r="AB19" t="s">
        <v>237</v>
      </c>
      <c r="AD19" t="s">
        <v>243</v>
      </c>
      <c r="AE19" t="s">
        <v>237</v>
      </c>
    </row>
    <row r="20" spans="1:31" ht="15" customHeight="1" thickBot="1" x14ac:dyDescent="0.25">
      <c r="B20" s="31" t="s">
        <v>266</v>
      </c>
      <c r="D20" s="51"/>
      <c r="F20" s="237" t="s">
        <v>105</v>
      </c>
      <c r="G20" s="238"/>
      <c r="I20" s="133"/>
      <c r="J20" s="126"/>
      <c r="K20" s="127"/>
      <c r="S20" t="s">
        <v>197</v>
      </c>
      <c r="T20" t="s">
        <v>197</v>
      </c>
      <c r="V20" t="s">
        <v>197</v>
      </c>
      <c r="Y20" t="s">
        <v>242</v>
      </c>
      <c r="Z20" t="s">
        <v>241</v>
      </c>
      <c r="AA20" t="s">
        <v>171</v>
      </c>
      <c r="AB20" t="s">
        <v>171</v>
      </c>
      <c r="AD20" t="s">
        <v>156</v>
      </c>
      <c r="AE20" t="s">
        <v>247</v>
      </c>
    </row>
    <row r="21" spans="1:31" x14ac:dyDescent="0.2">
      <c r="B21" s="230" t="s">
        <v>278</v>
      </c>
      <c r="D21" s="230" t="s">
        <v>203</v>
      </c>
      <c r="F21" s="237" t="s">
        <v>106</v>
      </c>
      <c r="G21" s="238"/>
      <c r="I21" s="133"/>
      <c r="J21" s="126"/>
      <c r="K21" s="127"/>
      <c r="S21" t="s">
        <v>191</v>
      </c>
      <c r="T21" t="s">
        <v>191</v>
      </c>
      <c r="V21" t="s">
        <v>191</v>
      </c>
      <c r="Y21" t="s">
        <v>171</v>
      </c>
      <c r="Z21" t="s">
        <v>171</v>
      </c>
      <c r="AA21" t="s">
        <v>172</v>
      </c>
      <c r="AB21" t="s">
        <v>172</v>
      </c>
      <c r="AD21" t="s">
        <v>171</v>
      </c>
      <c r="AE21" t="s">
        <v>171</v>
      </c>
    </row>
    <row r="22" spans="1:31" x14ac:dyDescent="0.2">
      <c r="B22" s="230"/>
      <c r="D22" s="230"/>
      <c r="F22" s="237" t="s">
        <v>107</v>
      </c>
      <c r="G22" s="238"/>
      <c r="I22" s="133"/>
      <c r="J22" s="126"/>
      <c r="K22" s="127"/>
      <c r="S22" t="s">
        <v>171</v>
      </c>
      <c r="T22" t="s">
        <v>171</v>
      </c>
      <c r="V22" t="s">
        <v>171</v>
      </c>
      <c r="Y22" t="s">
        <v>172</v>
      </c>
      <c r="Z22" t="s">
        <v>172</v>
      </c>
      <c r="AD22" t="s">
        <v>172</v>
      </c>
      <c r="AE22" t="s">
        <v>172</v>
      </c>
    </row>
    <row r="23" spans="1:31" ht="16" thickBot="1" x14ac:dyDescent="0.25">
      <c r="F23" s="237" t="s">
        <v>108</v>
      </c>
      <c r="G23" s="238"/>
      <c r="I23" s="133"/>
      <c r="J23" s="126"/>
      <c r="K23" s="127"/>
      <c r="S23" t="s">
        <v>172</v>
      </c>
      <c r="T23" t="s">
        <v>172</v>
      </c>
      <c r="V23" t="s">
        <v>172</v>
      </c>
    </row>
    <row r="24" spans="1:31" ht="16" thickBot="1" x14ac:dyDescent="0.25">
      <c r="A24" s="44" t="s">
        <v>77</v>
      </c>
      <c r="B24" s="46" t="s">
        <v>59</v>
      </c>
      <c r="C24" s="45" t="s">
        <v>76</v>
      </c>
      <c r="D24" s="46" t="s">
        <v>58</v>
      </c>
      <c r="F24" s="237" t="s">
        <v>109</v>
      </c>
      <c r="G24" s="238"/>
      <c r="I24" s="133"/>
      <c r="J24" s="126"/>
      <c r="K24" s="127"/>
    </row>
    <row r="25" spans="1:31" x14ac:dyDescent="0.2">
      <c r="A25" s="32" t="s">
        <v>285</v>
      </c>
      <c r="B25" s="33">
        <v>207000</v>
      </c>
      <c r="C25" s="43" t="s">
        <v>78</v>
      </c>
      <c r="D25" s="52" t="s">
        <v>37</v>
      </c>
      <c r="F25" s="237" t="s">
        <v>137</v>
      </c>
      <c r="G25" s="238"/>
      <c r="I25" s="133"/>
      <c r="J25" s="126"/>
      <c r="K25" s="127"/>
    </row>
    <row r="26" spans="1:31" x14ac:dyDescent="0.2">
      <c r="A26" s="41" t="s">
        <v>286</v>
      </c>
      <c r="B26" s="42" t="s">
        <v>317</v>
      </c>
      <c r="C26" s="30" t="s">
        <v>79</v>
      </c>
      <c r="D26" s="38" t="s">
        <v>28</v>
      </c>
      <c r="F26" s="237" t="s">
        <v>110</v>
      </c>
      <c r="G26" s="238"/>
      <c r="I26" s="133"/>
      <c r="J26" s="126"/>
      <c r="K26" s="127"/>
    </row>
    <row r="27" spans="1:31" x14ac:dyDescent="0.2">
      <c r="A27" s="41" t="s">
        <v>44</v>
      </c>
      <c r="B27" s="42">
        <v>209000</v>
      </c>
      <c r="C27" s="30" t="s">
        <v>81</v>
      </c>
      <c r="D27" s="38" t="s">
        <v>29</v>
      </c>
      <c r="F27" s="237" t="s">
        <v>151</v>
      </c>
      <c r="G27" s="238"/>
      <c r="I27" s="133"/>
      <c r="J27" s="126"/>
      <c r="K27" s="127"/>
    </row>
    <row r="28" spans="1:31" x14ac:dyDescent="0.2">
      <c r="A28" s="32" t="s">
        <v>45</v>
      </c>
      <c r="B28" s="33">
        <v>209000</v>
      </c>
      <c r="C28" s="30" t="s">
        <v>83</v>
      </c>
      <c r="D28" s="38" t="s">
        <v>179</v>
      </c>
      <c r="F28" s="237" t="s">
        <v>111</v>
      </c>
      <c r="G28" s="238"/>
      <c r="I28" s="133"/>
      <c r="J28" s="126"/>
      <c r="K28" s="127"/>
      <c r="L28" s="53">
        <v>207800</v>
      </c>
      <c r="M28" s="53">
        <v>207500</v>
      </c>
      <c r="N28" s="53">
        <v>207000</v>
      </c>
      <c r="O28" s="53" t="s">
        <v>317</v>
      </c>
      <c r="P28" s="53">
        <v>209000</v>
      </c>
      <c r="Q28" s="53">
        <v>208800</v>
      </c>
      <c r="R28" s="53">
        <v>204401</v>
      </c>
      <c r="S28" s="53">
        <v>208700</v>
      </c>
      <c r="T28" s="53">
        <v>205800</v>
      </c>
      <c r="U28" s="53">
        <v>19300</v>
      </c>
      <c r="V28" s="53" t="s">
        <v>46</v>
      </c>
      <c r="W28" s="53">
        <v>19302</v>
      </c>
      <c r="X28" s="53" t="s">
        <v>47</v>
      </c>
      <c r="Y28" s="53" t="s">
        <v>48</v>
      </c>
      <c r="Z28" s="53">
        <v>19309</v>
      </c>
      <c r="AA28" s="53" t="s">
        <v>49</v>
      </c>
    </row>
    <row r="29" spans="1:31" x14ac:dyDescent="0.2">
      <c r="A29" s="32" t="s">
        <v>27</v>
      </c>
      <c r="B29" s="33">
        <v>204401</v>
      </c>
      <c r="C29" s="30" t="s">
        <v>82</v>
      </c>
      <c r="D29" s="38" t="s">
        <v>30</v>
      </c>
      <c r="F29" s="237" t="s">
        <v>112</v>
      </c>
      <c r="G29" s="238"/>
      <c r="I29" s="133"/>
      <c r="J29" s="126"/>
      <c r="K29" s="127"/>
      <c r="L29" t="s">
        <v>161</v>
      </c>
      <c r="M29" t="s">
        <v>161</v>
      </c>
      <c r="N29" t="s">
        <v>158</v>
      </c>
      <c r="O29" t="s">
        <v>158</v>
      </c>
      <c r="P29" s="53" t="s">
        <v>158</v>
      </c>
      <c r="Q29" t="s">
        <v>158</v>
      </c>
      <c r="R29" t="s">
        <v>158</v>
      </c>
      <c r="S29" t="s">
        <v>158</v>
      </c>
      <c r="T29" t="s">
        <v>161</v>
      </c>
      <c r="U29" t="s">
        <v>55</v>
      </c>
      <c r="V29" t="s">
        <v>55</v>
      </c>
      <c r="W29" t="s">
        <v>157</v>
      </c>
      <c r="X29" t="s">
        <v>157</v>
      </c>
      <c r="Y29" t="s">
        <v>55</v>
      </c>
      <c r="Z29" t="s">
        <v>162</v>
      </c>
      <c r="AA29" t="s">
        <v>162</v>
      </c>
    </row>
    <row r="30" spans="1:31" x14ac:dyDescent="0.2">
      <c r="A30" s="32" t="s">
        <v>303</v>
      </c>
      <c r="B30" s="33">
        <v>207500</v>
      </c>
      <c r="C30" s="30" t="s">
        <v>84</v>
      </c>
      <c r="D30" s="38" t="s">
        <v>175</v>
      </c>
      <c r="F30" s="237" t="s">
        <v>113</v>
      </c>
      <c r="G30" s="238"/>
      <c r="I30" s="133"/>
      <c r="J30" s="126"/>
      <c r="K30" s="127"/>
      <c r="L30" t="s">
        <v>162</v>
      </c>
      <c r="M30" t="s">
        <v>162</v>
      </c>
      <c r="N30" t="s">
        <v>55</v>
      </c>
      <c r="O30" t="s">
        <v>55</v>
      </c>
      <c r="P30" t="s">
        <v>55</v>
      </c>
      <c r="Q30" t="s">
        <v>55</v>
      </c>
      <c r="R30" t="s">
        <v>55</v>
      </c>
      <c r="S30" t="s">
        <v>55</v>
      </c>
      <c r="T30" t="s">
        <v>162</v>
      </c>
      <c r="U30" t="s">
        <v>157</v>
      </c>
      <c r="V30" t="s">
        <v>157</v>
      </c>
      <c r="W30" t="s">
        <v>51</v>
      </c>
      <c r="X30" t="s">
        <v>51</v>
      </c>
      <c r="Y30" t="s">
        <v>157</v>
      </c>
      <c r="Z30" t="s">
        <v>158</v>
      </c>
      <c r="AA30" t="s">
        <v>158</v>
      </c>
    </row>
    <row r="31" spans="1:31" x14ac:dyDescent="0.2">
      <c r="A31" s="32" t="s">
        <v>304</v>
      </c>
      <c r="B31" s="33">
        <v>207500</v>
      </c>
      <c r="C31" s="30" t="s">
        <v>85</v>
      </c>
      <c r="D31" s="38" t="s">
        <v>31</v>
      </c>
      <c r="F31" s="237" t="s">
        <v>139</v>
      </c>
      <c r="G31" s="238"/>
      <c r="I31" s="133"/>
      <c r="J31" s="126"/>
      <c r="K31" s="127"/>
      <c r="L31" t="s">
        <v>158</v>
      </c>
      <c r="M31" t="s">
        <v>158</v>
      </c>
      <c r="N31" t="s">
        <v>157</v>
      </c>
      <c r="O31" t="s">
        <v>157</v>
      </c>
      <c r="P31" t="s">
        <v>157</v>
      </c>
      <c r="Q31" t="s">
        <v>157</v>
      </c>
      <c r="R31" t="s">
        <v>157</v>
      </c>
      <c r="S31" t="s">
        <v>157</v>
      </c>
      <c r="T31" t="s">
        <v>158</v>
      </c>
      <c r="U31" t="s">
        <v>51</v>
      </c>
      <c r="V31" t="s">
        <v>51</v>
      </c>
      <c r="Y31" t="s">
        <v>51</v>
      </c>
      <c r="Z31" t="s">
        <v>55</v>
      </c>
      <c r="AA31" t="s">
        <v>55</v>
      </c>
    </row>
    <row r="32" spans="1:31" x14ac:dyDescent="0.2">
      <c r="A32" s="32" t="s">
        <v>305</v>
      </c>
      <c r="B32" s="33">
        <v>207800</v>
      </c>
      <c r="C32" s="30" t="s">
        <v>80</v>
      </c>
      <c r="D32" s="38" t="s">
        <v>32</v>
      </c>
      <c r="F32" s="239" t="s">
        <v>114</v>
      </c>
      <c r="G32" s="240"/>
      <c r="I32" s="133"/>
      <c r="J32" s="126"/>
      <c r="K32" s="127"/>
      <c r="L32" t="s">
        <v>55</v>
      </c>
      <c r="M32" t="s">
        <v>55</v>
      </c>
      <c r="N32" t="s">
        <v>51</v>
      </c>
      <c r="O32" t="s">
        <v>51</v>
      </c>
      <c r="P32" t="s">
        <v>51</v>
      </c>
      <c r="Q32" t="s">
        <v>159</v>
      </c>
      <c r="R32" t="s">
        <v>51</v>
      </c>
      <c r="S32" t="s">
        <v>51</v>
      </c>
      <c r="T32" t="s">
        <v>55</v>
      </c>
      <c r="Z32" t="s">
        <v>157</v>
      </c>
      <c r="AA32" t="s">
        <v>157</v>
      </c>
    </row>
    <row r="33" spans="1:27" x14ac:dyDescent="0.2">
      <c r="A33" s="32" t="s">
        <v>306</v>
      </c>
      <c r="B33" s="33">
        <v>207800</v>
      </c>
      <c r="C33" s="30" t="s">
        <v>86</v>
      </c>
      <c r="D33" s="38" t="s">
        <v>33</v>
      </c>
      <c r="F33" s="237" t="s">
        <v>258</v>
      </c>
      <c r="G33" s="238"/>
      <c r="I33" s="133"/>
      <c r="J33" s="126"/>
      <c r="K33" s="127"/>
      <c r="L33" t="s">
        <v>157</v>
      </c>
      <c r="M33" t="s">
        <v>157</v>
      </c>
      <c r="N33" t="s">
        <v>160</v>
      </c>
      <c r="O33" t="s">
        <v>160</v>
      </c>
      <c r="Q33" t="s">
        <v>51</v>
      </c>
      <c r="R33" t="s">
        <v>160</v>
      </c>
      <c r="T33" t="s">
        <v>157</v>
      </c>
      <c r="Z33" t="s">
        <v>51</v>
      </c>
      <c r="AA33" t="s">
        <v>51</v>
      </c>
    </row>
    <row r="34" spans="1:27" x14ac:dyDescent="0.2">
      <c r="A34" s="32" t="s">
        <v>228</v>
      </c>
      <c r="B34" s="33">
        <v>208700</v>
      </c>
      <c r="C34" s="30" t="s">
        <v>87</v>
      </c>
      <c r="D34" s="38" t="s">
        <v>34</v>
      </c>
      <c r="F34" s="239" t="s">
        <v>115</v>
      </c>
      <c r="G34" s="240"/>
      <c r="I34" s="133"/>
      <c r="J34" s="126"/>
      <c r="K34" s="127"/>
      <c r="L34" t="s">
        <v>51</v>
      </c>
      <c r="M34" t="s">
        <v>51</v>
      </c>
      <c r="Q34" t="s">
        <v>73</v>
      </c>
      <c r="T34" t="s">
        <v>51</v>
      </c>
    </row>
    <row r="35" spans="1:27" ht="13.75" customHeight="1" x14ac:dyDescent="0.2">
      <c r="A35" s="32" t="s">
        <v>165</v>
      </c>
      <c r="B35" s="33">
        <v>205800</v>
      </c>
      <c r="C35" s="30" t="s">
        <v>88</v>
      </c>
      <c r="D35" s="38" t="s">
        <v>176</v>
      </c>
      <c r="F35" s="235" t="s">
        <v>116</v>
      </c>
      <c r="G35" s="236"/>
      <c r="I35" s="133"/>
      <c r="J35" s="126"/>
      <c r="K35" s="127"/>
    </row>
    <row r="36" spans="1:27" x14ac:dyDescent="0.2">
      <c r="A36" s="32" t="s">
        <v>164</v>
      </c>
      <c r="B36" s="33">
        <v>205800</v>
      </c>
      <c r="C36" s="30" t="s">
        <v>90</v>
      </c>
      <c r="D36" s="38" t="s">
        <v>202</v>
      </c>
      <c r="F36" s="239" t="s">
        <v>117</v>
      </c>
      <c r="G36" s="240"/>
      <c r="I36" s="133"/>
      <c r="J36" s="126"/>
      <c r="K36" s="127"/>
    </row>
    <row r="37" spans="1:27" ht="16" thickBot="1" x14ac:dyDescent="0.25">
      <c r="A37" s="32" t="s">
        <v>39</v>
      </c>
      <c r="B37" s="33">
        <v>19300</v>
      </c>
      <c r="C37" s="31" t="s">
        <v>89</v>
      </c>
      <c r="D37" s="38" t="s">
        <v>35</v>
      </c>
      <c r="F37" s="235" t="s">
        <v>118</v>
      </c>
      <c r="G37" s="236"/>
      <c r="I37" s="133"/>
      <c r="J37" s="126"/>
      <c r="K37" s="127"/>
      <c r="O37" t="s">
        <v>10</v>
      </c>
      <c r="P37" t="s">
        <v>11</v>
      </c>
      <c r="Q37" t="s">
        <v>302</v>
      </c>
      <c r="R37" t="s">
        <v>309</v>
      </c>
      <c r="S37" t="s">
        <v>180</v>
      </c>
      <c r="T37" t="s">
        <v>170</v>
      </c>
      <c r="U37" t="s">
        <v>52</v>
      </c>
      <c r="V37" t="s">
        <v>181</v>
      </c>
    </row>
    <row r="38" spans="1:27" x14ac:dyDescent="0.2">
      <c r="A38" s="32" t="s">
        <v>40</v>
      </c>
      <c r="B38" s="33" t="s">
        <v>46</v>
      </c>
      <c r="D38" s="38" t="s">
        <v>177</v>
      </c>
      <c r="F38" s="235" t="s">
        <v>119</v>
      </c>
      <c r="G38" s="236"/>
      <c r="I38" s="133"/>
      <c r="J38" s="126"/>
      <c r="K38" s="127"/>
      <c r="O38" t="s">
        <v>200</v>
      </c>
      <c r="P38" t="s">
        <v>302</v>
      </c>
      <c r="Q38" s="101" t="s">
        <v>268</v>
      </c>
      <c r="R38" t="s">
        <v>182</v>
      </c>
      <c r="S38" t="s">
        <v>192</v>
      </c>
      <c r="T38" t="s">
        <v>182</v>
      </c>
      <c r="U38" t="s">
        <v>192</v>
      </c>
      <c r="V38" t="s">
        <v>62</v>
      </c>
    </row>
    <row r="39" spans="1:27" x14ac:dyDescent="0.2">
      <c r="A39" s="32" t="s">
        <v>41</v>
      </c>
      <c r="B39" s="33">
        <v>19302</v>
      </c>
      <c r="D39" s="38" t="s">
        <v>36</v>
      </c>
      <c r="F39" s="235" t="s">
        <v>120</v>
      </c>
      <c r="G39" s="236"/>
      <c r="I39" s="133"/>
      <c r="J39" s="126"/>
      <c r="K39" s="127"/>
      <c r="P39" t="s">
        <v>309</v>
      </c>
      <c r="Q39" s="101" t="s">
        <v>269</v>
      </c>
      <c r="R39" t="s">
        <v>183</v>
      </c>
      <c r="S39" t="s">
        <v>193</v>
      </c>
      <c r="T39" t="s">
        <v>183</v>
      </c>
      <c r="U39" t="s">
        <v>193</v>
      </c>
      <c r="V39" t="s">
        <v>63</v>
      </c>
    </row>
    <row r="40" spans="1:27" x14ac:dyDescent="0.2">
      <c r="A40" s="32" t="s">
        <v>42</v>
      </c>
      <c r="B40" s="33" t="s">
        <v>47</v>
      </c>
      <c r="D40" s="39" t="s">
        <v>178</v>
      </c>
      <c r="F40" s="235" t="s">
        <v>121</v>
      </c>
      <c r="G40" s="236"/>
      <c r="I40" s="133"/>
      <c r="J40" s="126"/>
      <c r="K40" s="127"/>
      <c r="P40" t="s">
        <v>201</v>
      </c>
      <c r="Q40" s="101" t="s">
        <v>270</v>
      </c>
      <c r="R40" t="s">
        <v>184</v>
      </c>
      <c r="S40" t="s">
        <v>194</v>
      </c>
      <c r="T40" t="s">
        <v>184</v>
      </c>
      <c r="U40" t="s">
        <v>194</v>
      </c>
      <c r="V40" t="s">
        <v>70</v>
      </c>
    </row>
    <row r="41" spans="1:27" ht="16" thickBot="1" x14ac:dyDescent="0.25">
      <c r="A41" s="32" t="s">
        <v>43</v>
      </c>
      <c r="B41" s="33" t="s">
        <v>48</v>
      </c>
      <c r="D41" s="40" t="s">
        <v>22</v>
      </c>
      <c r="F41" s="235" t="s">
        <v>122</v>
      </c>
      <c r="G41" s="236"/>
      <c r="I41" s="133"/>
      <c r="J41" s="126"/>
      <c r="K41" s="127"/>
      <c r="P41" t="s">
        <v>230</v>
      </c>
      <c r="Q41" s="101" t="s">
        <v>271</v>
      </c>
      <c r="R41" t="s">
        <v>185</v>
      </c>
      <c r="S41" t="s">
        <v>195</v>
      </c>
      <c r="T41" t="s">
        <v>185</v>
      </c>
      <c r="U41" t="s">
        <v>195</v>
      </c>
      <c r="V41" t="s">
        <v>64</v>
      </c>
    </row>
    <row r="42" spans="1:27" x14ac:dyDescent="0.2">
      <c r="A42" s="32" t="s">
        <v>229</v>
      </c>
      <c r="B42" s="33">
        <v>19309</v>
      </c>
      <c r="F42" s="235" t="s">
        <v>123</v>
      </c>
      <c r="G42" s="236"/>
      <c r="I42" s="133"/>
      <c r="J42" s="126"/>
      <c r="K42" s="127"/>
      <c r="P42" t="s">
        <v>52</v>
      </c>
      <c r="Q42" s="101" t="s">
        <v>272</v>
      </c>
      <c r="R42" t="s">
        <v>186</v>
      </c>
      <c r="S42" t="s">
        <v>196</v>
      </c>
      <c r="T42" t="s">
        <v>186</v>
      </c>
      <c r="U42" t="s">
        <v>196</v>
      </c>
      <c r="V42" t="s">
        <v>69</v>
      </c>
    </row>
    <row r="43" spans="1:27" ht="13.75" customHeight="1" thickBot="1" x14ac:dyDescent="0.25">
      <c r="A43" s="34" t="s">
        <v>163</v>
      </c>
      <c r="B43" s="35" t="s">
        <v>49</v>
      </c>
      <c r="F43" s="235" t="s">
        <v>124</v>
      </c>
      <c r="G43" s="236"/>
      <c r="I43" s="133"/>
      <c r="J43" s="126"/>
      <c r="K43" s="127"/>
      <c r="Q43" s="101" t="s">
        <v>273</v>
      </c>
      <c r="R43" t="s">
        <v>187</v>
      </c>
      <c r="S43" t="s">
        <v>198</v>
      </c>
      <c r="T43" t="s">
        <v>187</v>
      </c>
      <c r="V43" t="s">
        <v>65</v>
      </c>
    </row>
    <row r="44" spans="1:27" ht="13.75" customHeight="1" x14ac:dyDescent="0.2">
      <c r="A44" s="59" t="s">
        <v>224</v>
      </c>
      <c r="B44" s="60" t="s">
        <v>207</v>
      </c>
      <c r="C44" s="60" t="s">
        <v>208</v>
      </c>
      <c r="D44" s="61" t="s">
        <v>209</v>
      </c>
      <c r="F44" s="235" t="s">
        <v>125</v>
      </c>
      <c r="G44" s="236"/>
      <c r="I44" s="133"/>
      <c r="J44" s="126"/>
      <c r="K44" s="127"/>
      <c r="Q44" s="101" t="s">
        <v>274</v>
      </c>
      <c r="R44" t="s">
        <v>188</v>
      </c>
      <c r="S44" t="s">
        <v>199</v>
      </c>
      <c r="T44" t="s">
        <v>188</v>
      </c>
      <c r="V44" t="s">
        <v>66</v>
      </c>
    </row>
    <row r="45" spans="1:27" ht="13.75" customHeight="1" x14ac:dyDescent="0.2">
      <c r="A45" s="49" t="s">
        <v>204</v>
      </c>
      <c r="B45" s="19" t="s">
        <v>205</v>
      </c>
      <c r="C45" s="19" t="s">
        <v>206</v>
      </c>
      <c r="D45" s="62" t="s">
        <v>211</v>
      </c>
      <c r="F45" s="235" t="s">
        <v>126</v>
      </c>
      <c r="G45" s="236"/>
      <c r="I45" s="133"/>
      <c r="J45" s="126"/>
      <c r="K45" s="127"/>
      <c r="Q45" s="101" t="s">
        <v>275</v>
      </c>
      <c r="R45" t="s">
        <v>189</v>
      </c>
      <c r="T45" t="s">
        <v>189</v>
      </c>
      <c r="V45" t="s">
        <v>67</v>
      </c>
    </row>
    <row r="46" spans="1:27" ht="14.5" customHeight="1" x14ac:dyDescent="0.2">
      <c r="A46" s="49" t="s">
        <v>204</v>
      </c>
      <c r="B46" s="19" t="s">
        <v>205</v>
      </c>
      <c r="C46" s="19" t="s">
        <v>210</v>
      </c>
      <c r="D46" s="62" t="s">
        <v>212</v>
      </c>
      <c r="F46" s="235" t="s">
        <v>138</v>
      </c>
      <c r="G46" s="236"/>
      <c r="I46" s="133"/>
      <c r="J46" s="126"/>
      <c r="K46" s="127"/>
      <c r="Q46" s="101" t="s">
        <v>276</v>
      </c>
      <c r="R46" t="s">
        <v>190</v>
      </c>
      <c r="T46" t="s">
        <v>190</v>
      </c>
      <c r="V46" t="s">
        <v>68</v>
      </c>
    </row>
    <row r="47" spans="1:27" ht="14.5" customHeight="1" thickBot="1" x14ac:dyDescent="0.25">
      <c r="A47" s="65" t="s">
        <v>204</v>
      </c>
      <c r="B47" s="66" t="s">
        <v>205</v>
      </c>
      <c r="C47" s="66" t="s">
        <v>8</v>
      </c>
      <c r="D47" s="67" t="s">
        <v>213</v>
      </c>
      <c r="F47" s="235" t="s">
        <v>140</v>
      </c>
      <c r="G47" s="236"/>
      <c r="I47" s="133"/>
      <c r="J47" s="126"/>
      <c r="K47" s="127"/>
      <c r="Q47" s="101" t="s">
        <v>277</v>
      </c>
      <c r="R47" t="s">
        <v>197</v>
      </c>
      <c r="T47" t="s">
        <v>197</v>
      </c>
      <c r="V47" t="s">
        <v>156</v>
      </c>
    </row>
    <row r="48" spans="1:27" ht="14.5" customHeight="1" x14ac:dyDescent="0.2">
      <c r="A48" s="68" t="s">
        <v>218</v>
      </c>
      <c r="B48" s="69" t="s">
        <v>219</v>
      </c>
      <c r="C48" s="69" t="s">
        <v>210</v>
      </c>
      <c r="D48" s="70" t="s">
        <v>221</v>
      </c>
      <c r="F48" s="235" t="s">
        <v>127</v>
      </c>
      <c r="G48" s="236"/>
      <c r="I48" s="133"/>
      <c r="J48" s="126"/>
      <c r="K48" s="127"/>
      <c r="R48" t="s">
        <v>191</v>
      </c>
      <c r="T48" t="s">
        <v>191</v>
      </c>
      <c r="V48" t="s">
        <v>294</v>
      </c>
    </row>
    <row r="49" spans="1:22" ht="14.5" customHeight="1" x14ac:dyDescent="0.2">
      <c r="A49" s="49" t="s">
        <v>220</v>
      </c>
      <c r="B49" s="19" t="s">
        <v>219</v>
      </c>
      <c r="C49" s="19" t="s">
        <v>210</v>
      </c>
      <c r="D49" s="62" t="s">
        <v>222</v>
      </c>
      <c r="F49" s="235" t="s">
        <v>128</v>
      </c>
      <c r="G49" s="236"/>
      <c r="I49" s="133"/>
      <c r="J49" s="126"/>
      <c r="K49" s="127"/>
      <c r="R49" t="s">
        <v>288</v>
      </c>
      <c r="V49" t="s">
        <v>293</v>
      </c>
    </row>
    <row r="50" spans="1:22" ht="14.5" customHeight="1" x14ac:dyDescent="0.2">
      <c r="A50" s="63" t="s">
        <v>225</v>
      </c>
      <c r="B50" s="58" t="s">
        <v>207</v>
      </c>
      <c r="C50" s="58" t="s">
        <v>208</v>
      </c>
      <c r="D50" s="64" t="s">
        <v>209</v>
      </c>
      <c r="F50" s="235" t="s">
        <v>148</v>
      </c>
      <c r="G50" s="236"/>
      <c r="I50" s="133"/>
      <c r="J50" s="126"/>
      <c r="K50" s="127"/>
      <c r="R50" t="s">
        <v>287</v>
      </c>
      <c r="V50" t="s">
        <v>292</v>
      </c>
    </row>
    <row r="51" spans="1:22" ht="14.5" customHeight="1" x14ac:dyDescent="0.2">
      <c r="A51" s="49" t="s">
        <v>214</v>
      </c>
      <c r="B51" s="19" t="s">
        <v>205</v>
      </c>
      <c r="C51" s="19" t="s">
        <v>206</v>
      </c>
      <c r="D51" s="62" t="s">
        <v>211</v>
      </c>
      <c r="F51" s="235" t="s">
        <v>129</v>
      </c>
      <c r="G51" s="236"/>
      <c r="I51" s="133"/>
      <c r="J51" s="126"/>
      <c r="K51" s="127"/>
      <c r="R51" t="s">
        <v>263</v>
      </c>
      <c r="V51" t="s">
        <v>291</v>
      </c>
    </row>
    <row r="52" spans="1:22" ht="14.5" customHeight="1" x14ac:dyDescent="0.2">
      <c r="A52" s="49" t="s">
        <v>214</v>
      </c>
      <c r="B52" s="19" t="s">
        <v>205</v>
      </c>
      <c r="C52" s="19" t="s">
        <v>210</v>
      </c>
      <c r="D52" s="62" t="s">
        <v>212</v>
      </c>
      <c r="F52" s="235" t="s">
        <v>130</v>
      </c>
      <c r="G52" s="236"/>
      <c r="I52" s="133"/>
      <c r="J52" s="126"/>
      <c r="K52" s="127"/>
      <c r="R52" t="s">
        <v>264</v>
      </c>
      <c r="V52" t="s">
        <v>280</v>
      </c>
    </row>
    <row r="53" spans="1:22" ht="14.5" customHeight="1" thickBot="1" x14ac:dyDescent="0.25">
      <c r="A53" s="65" t="s">
        <v>214</v>
      </c>
      <c r="B53" s="66" t="s">
        <v>205</v>
      </c>
      <c r="C53" s="66" t="s">
        <v>215</v>
      </c>
      <c r="D53" s="67" t="s">
        <v>213</v>
      </c>
      <c r="F53" s="235" t="s">
        <v>131</v>
      </c>
      <c r="G53" s="236"/>
      <c r="I53" s="133"/>
      <c r="J53" s="126"/>
      <c r="K53" s="127"/>
      <c r="R53" t="s">
        <v>289</v>
      </c>
      <c r="V53" t="s">
        <v>290</v>
      </c>
    </row>
    <row r="54" spans="1:22" ht="14.5" customHeight="1" x14ac:dyDescent="0.2">
      <c r="A54" s="68" t="s">
        <v>216</v>
      </c>
      <c r="B54" s="69" t="s">
        <v>217</v>
      </c>
      <c r="C54" s="69" t="s">
        <v>206</v>
      </c>
      <c r="D54" s="70" t="s">
        <v>211</v>
      </c>
      <c r="F54" s="235" t="s">
        <v>132</v>
      </c>
      <c r="G54" s="236"/>
      <c r="I54" s="133"/>
      <c r="J54" s="126"/>
      <c r="K54" s="127"/>
      <c r="R54" t="s">
        <v>266</v>
      </c>
    </row>
    <row r="55" spans="1:22" ht="14.5" customHeight="1" x14ac:dyDescent="0.2">
      <c r="A55" s="49" t="s">
        <v>216</v>
      </c>
      <c r="B55" s="19" t="s">
        <v>217</v>
      </c>
      <c r="C55" s="19" t="s">
        <v>210</v>
      </c>
      <c r="D55" s="62" t="s">
        <v>212</v>
      </c>
      <c r="F55" s="235" t="s">
        <v>133</v>
      </c>
      <c r="G55" s="236"/>
      <c r="I55" s="133"/>
      <c r="J55" s="126"/>
      <c r="K55" s="127"/>
    </row>
    <row r="56" spans="1:22" ht="14.5" customHeight="1" thickBot="1" x14ac:dyDescent="0.25">
      <c r="A56" s="65" t="s">
        <v>216</v>
      </c>
      <c r="B56" s="66" t="s">
        <v>217</v>
      </c>
      <c r="C56" s="66" t="s">
        <v>215</v>
      </c>
      <c r="D56" s="67" t="s">
        <v>213</v>
      </c>
      <c r="F56" s="235" t="s">
        <v>149</v>
      </c>
      <c r="G56" s="236"/>
      <c r="I56" s="133"/>
      <c r="J56" s="126"/>
      <c r="K56" s="127"/>
    </row>
    <row r="57" spans="1:22" ht="16" thickBot="1" x14ac:dyDescent="0.25">
      <c r="A57" s="71" t="s">
        <v>223</v>
      </c>
      <c r="B57" s="72" t="s">
        <v>219</v>
      </c>
      <c r="C57" s="72" t="s">
        <v>210</v>
      </c>
      <c r="D57" s="73" t="s">
        <v>222</v>
      </c>
      <c r="F57" s="235" t="s">
        <v>134</v>
      </c>
      <c r="G57" s="236"/>
      <c r="I57" s="133"/>
      <c r="J57" s="126"/>
      <c r="K57" s="127"/>
    </row>
    <row r="58" spans="1:22" ht="16" thickBot="1" x14ac:dyDescent="0.25">
      <c r="F58" s="235" t="s">
        <v>135</v>
      </c>
      <c r="G58" s="236"/>
      <c r="I58" s="133"/>
      <c r="J58" s="126"/>
      <c r="K58" s="127"/>
    </row>
    <row r="59" spans="1:22" ht="16" thickBot="1" x14ac:dyDescent="0.25">
      <c r="A59" s="59" t="s">
        <v>226</v>
      </c>
      <c r="B59" s="74" t="s">
        <v>59</v>
      </c>
      <c r="F59" s="233" t="s">
        <v>136</v>
      </c>
      <c r="G59" s="234"/>
      <c r="I59" s="134"/>
      <c r="J59" s="128"/>
      <c r="K59" s="129"/>
    </row>
    <row r="60" spans="1:22" x14ac:dyDescent="0.2">
      <c r="A60" s="49" t="s">
        <v>227</v>
      </c>
      <c r="B60" s="4">
        <v>8550</v>
      </c>
    </row>
    <row r="61" spans="1:22" x14ac:dyDescent="0.2">
      <c r="A61" s="49" t="s">
        <v>10</v>
      </c>
      <c r="B61" s="4">
        <v>9550</v>
      </c>
    </row>
  </sheetData>
  <sortState xmlns:xlrd2="http://schemas.microsoft.com/office/spreadsheetml/2017/richdata2" ref="F4:G46">
    <sortCondition ref="F4:F46"/>
  </sortState>
  <mergeCells count="61">
    <mergeCell ref="B21:B22"/>
    <mergeCell ref="C18:C19"/>
    <mergeCell ref="F38:G38"/>
    <mergeCell ref="F14:G14"/>
    <mergeCell ref="F34:G34"/>
    <mergeCell ref="F36:G36"/>
    <mergeCell ref="F17:G17"/>
    <mergeCell ref="F18:G18"/>
    <mergeCell ref="D21:D22"/>
    <mergeCell ref="F19:G19"/>
    <mergeCell ref="F22:G22"/>
    <mergeCell ref="F4:G4"/>
    <mergeCell ref="F7:G7"/>
    <mergeCell ref="F10:G10"/>
    <mergeCell ref="F13:G13"/>
    <mergeCell ref="F16:G16"/>
    <mergeCell ref="F5:G5"/>
    <mergeCell ref="F6:G6"/>
    <mergeCell ref="F8:G8"/>
    <mergeCell ref="F9:G9"/>
    <mergeCell ref="F11:G11"/>
    <mergeCell ref="F12:G12"/>
    <mergeCell ref="F15:G15"/>
    <mergeCell ref="F40:G40"/>
    <mergeCell ref="F37:G37"/>
    <mergeCell ref="F25:G25"/>
    <mergeCell ref="F26:G26"/>
    <mergeCell ref="F20:G20"/>
    <mergeCell ref="F21:G21"/>
    <mergeCell ref="F54:G54"/>
    <mergeCell ref="F55:G55"/>
    <mergeCell ref="F52:G52"/>
    <mergeCell ref="F23:G23"/>
    <mergeCell ref="F53:G53"/>
    <mergeCell ref="F24:G24"/>
    <mergeCell ref="F51:G51"/>
    <mergeCell ref="F48:G48"/>
    <mergeCell ref="F47:G47"/>
    <mergeCell ref="F42:G42"/>
    <mergeCell ref="F41:G41"/>
    <mergeCell ref="F32:G32"/>
    <mergeCell ref="F31:G31"/>
    <mergeCell ref="F43:G43"/>
    <mergeCell ref="F46:G46"/>
    <mergeCell ref="F27:G27"/>
    <mergeCell ref="A15:A16"/>
    <mergeCell ref="C11:C12"/>
    <mergeCell ref="F59:G59"/>
    <mergeCell ref="F35:G35"/>
    <mergeCell ref="F33:G33"/>
    <mergeCell ref="F49:G49"/>
    <mergeCell ref="F28:G28"/>
    <mergeCell ref="F56:G56"/>
    <mergeCell ref="F29:G29"/>
    <mergeCell ref="F57:G57"/>
    <mergeCell ref="F30:G30"/>
    <mergeCell ref="F58:G58"/>
    <mergeCell ref="F44:G44"/>
    <mergeCell ref="F39:G39"/>
    <mergeCell ref="F50:G50"/>
    <mergeCell ref="F45:G45"/>
  </mergeCells>
  <pageMargins left="0.25" right="0.25" top="0.75" bottom="0.75" header="0.3" footer="0.3"/>
  <pageSetup scale="78"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3B241-1499-42E5-83CB-0F9EEC3659BD}">
  <sheetPr>
    <pageSetUpPr fitToPage="1"/>
  </sheetPr>
  <dimension ref="A1"/>
  <sheetViews>
    <sheetView workbookViewId="0">
      <selection activeCell="A55" sqref="A55"/>
    </sheetView>
  </sheetViews>
  <sheetFormatPr baseColWidth="10" defaultColWidth="8.83203125" defaultRowHeight="15" x14ac:dyDescent="0.2"/>
  <sheetData/>
  <sheetProtection algorithmName="SHA-512" hashValue="V39Cm+o2vK4/YkHh/9WdSRBZWrN6Fm5UayvNLqA3MuyPrDeLV1/gFskTYevb5LDgySnqT0b3hWd37mI2dyeGoQ==" saltValue="toen+xbzrB+YWnWydGVVgw==" spinCount="100000" sheet="1" objects="1" scenarios="1" selectLockedCells="1" selectUnlockedCells="1"/>
  <pageMargins left="0.25" right="0.25"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39</vt:i4>
      </vt:variant>
    </vt:vector>
  </HeadingPairs>
  <TitlesOfParts>
    <vt:vector size="42" baseType="lpstr">
      <vt:lpstr>Order Form</vt:lpstr>
      <vt:lpstr>Reference-Paint</vt:lpstr>
      <vt:lpstr>Faceguards</vt:lpstr>
      <vt:lpstr>_19300E</vt:lpstr>
      <vt:lpstr>_19302E</vt:lpstr>
      <vt:lpstr>_19304E</vt:lpstr>
      <vt:lpstr>_19309E</vt:lpstr>
      <vt:lpstr>A11_2.0</vt:lpstr>
      <vt:lpstr>All_Zero2</vt:lpstr>
      <vt:lpstr>All_Zero2_.</vt:lpstr>
      <vt:lpstr>Brand</vt:lpstr>
      <vt:lpstr>CTO_A11_2.0_Youth</vt:lpstr>
      <vt:lpstr>F7_</vt:lpstr>
      <vt:lpstr>F7_2.0_Collegiate</vt:lpstr>
      <vt:lpstr>F7_2.0_Professional</vt:lpstr>
      <vt:lpstr>F7_AiR</vt:lpstr>
      <vt:lpstr>F7_AiR_Elite</vt:lpstr>
      <vt:lpstr>F7_AiR_Series</vt:lpstr>
      <vt:lpstr>F7_AiR_Youth_CTO</vt:lpstr>
      <vt:lpstr>F7_AiR_Youth_Elite_CTO</vt:lpstr>
      <vt:lpstr>F7_AiR_Youth_Elite_Stock</vt:lpstr>
      <vt:lpstr>F7_AiR_Youth_Stock</vt:lpstr>
      <vt:lpstr>F7_VTD_or_2.0.</vt:lpstr>
      <vt:lpstr>Helmet_Styles</vt:lpstr>
      <vt:lpstr>LX1_</vt:lpstr>
      <vt:lpstr>LX1_Youth</vt:lpstr>
      <vt:lpstr>LX1.</vt:lpstr>
      <vt:lpstr>SCHUTT</vt:lpstr>
      <vt:lpstr>Stock_A11_2.0___Youth</vt:lpstr>
      <vt:lpstr>Stock_A11_2.0_Youth</vt:lpstr>
      <vt:lpstr>Vengeance_Pro</vt:lpstr>
      <vt:lpstr>Vengeance_Pro_.</vt:lpstr>
      <vt:lpstr>Vengeance_Pro_LTD_II</vt:lpstr>
      <vt:lpstr>VICIS</vt:lpstr>
      <vt:lpstr>XXS</vt:lpstr>
      <vt:lpstr>Zero2</vt:lpstr>
      <vt:lpstr>Zero2_Elite</vt:lpstr>
      <vt:lpstr>Zero2_Elite_Youth</vt:lpstr>
      <vt:lpstr>Zero2_QB_Elite</vt:lpstr>
      <vt:lpstr>Zero2_Trench</vt:lpstr>
      <vt:lpstr>Zero2_Trench_Elite</vt:lpstr>
      <vt:lpstr>Zero2_Youth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Tucker Petre</dc:creator>
  <cp:lastModifiedBy>Kevin Hunolt</cp:lastModifiedBy>
  <cp:lastPrinted>2025-08-18T13:49:18Z</cp:lastPrinted>
  <dcterms:created xsi:type="dcterms:W3CDTF">2013-04-05T13:42:14Z</dcterms:created>
  <dcterms:modified xsi:type="dcterms:W3CDTF">2026-01-13T15:32:51Z</dcterms:modified>
</cp:coreProperties>
</file>